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822" documentId="8_{F06B2533-58CA-4BE8-A9E2-70CE8F7AC06F}" xr6:coauthVersionLast="47" xr6:coauthVersionMax="47" xr10:uidLastSave="{AEB14150-745C-4EE5-B63C-978999CC3C53}"/>
  <bookViews>
    <workbookView xWindow="-110" yWindow="-110" windowWidth="19420" windowHeight="10300" activeTab="1" xr2:uid="{C60F00CD-4B85-4D77-87C2-BFA935A79B96}"/>
  </bookViews>
  <sheets>
    <sheet name="Instructions" sheetId="1" r:id="rId1"/>
    <sheet name="Air pollution" sheetId="2" r:id="rId2"/>
    <sheet name="Water pollution" sheetId="5" r:id="rId3"/>
    <sheet name="Lookup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5" l="1"/>
  <c r="G35" i="5"/>
  <c r="G36" i="5"/>
  <c r="G37" i="5"/>
  <c r="G38" i="5"/>
  <c r="G39" i="5"/>
  <c r="G34" i="5"/>
  <c r="G23" i="5"/>
  <c r="G24" i="5"/>
  <c r="G25" i="5"/>
  <c r="G26" i="5"/>
  <c r="G27" i="5"/>
  <c r="G22" i="5"/>
  <c r="D66" i="5"/>
  <c r="D65" i="5"/>
  <c r="D64" i="5"/>
  <c r="D95" i="5"/>
  <c r="D94" i="5"/>
  <c r="D93" i="5"/>
  <c r="D92" i="5"/>
  <c r="D99" i="5"/>
  <c r="D98" i="5"/>
  <c r="D97" i="5"/>
  <c r="D96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1" i="5"/>
  <c r="D70" i="5"/>
  <c r="D69" i="5"/>
  <c r="D68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G37" i="2"/>
  <c r="G36" i="2"/>
  <c r="G35" i="2"/>
  <c r="G34" i="2"/>
  <c r="G33" i="2"/>
  <c r="G23" i="2"/>
  <c r="G24" i="2"/>
  <c r="G25" i="2"/>
  <c r="G26" i="2"/>
  <c r="G22" i="2"/>
  <c r="G40" i="5" l="1"/>
  <c r="G41" i="5" s="1"/>
  <c r="G28" i="5"/>
  <c r="G29" i="5" s="1"/>
  <c r="G38" i="2"/>
  <c r="G39" i="2" s="1"/>
  <c r="G27" i="2"/>
  <c r="G2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21" authorId="0" shapeId="0" xr:uid="{A8F3DF6F-9C3D-4C57-B3E7-5FAD4D20068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Volume, intensity, or frequency of pollutant generation (e.g., dust from stockpiles, VOCs from additives)</t>
        </r>
      </text>
    </comment>
    <comment ref="D21" authorId="0" shapeId="0" xr:uid="{1A63C521-6EC1-4015-ABC1-E7D490E4E53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Effectiveness of dust suppression, containment, filtration (baseline = assume none)</t>
        </r>
      </text>
    </comment>
    <comment ref="E21" authorId="0" shapeId="0" xr:uid="{7AAE4EF1-6EC9-442A-AE1C-D54CC70823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Likelihood of pollutant reaching receptors (consider wind, site layout, barriers)</t>
        </r>
      </text>
    </comment>
    <comment ref="F21" authorId="0" shapeId="0" xr:uid="{328786F4-1477-4D26-A18A-3C793B44B0C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Vulnerability of nearby receptors (homes, watercourses, habitats)</t>
        </r>
      </text>
    </comment>
    <comment ref="B22" authorId="0" shapeId="0" xr:uid="{C518B46B-B20A-44EB-A51C-CA9FBEE188C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Emissions from handling dry materials, wind-blown dust, vehicle movements</t>
        </r>
      </text>
    </comment>
    <comment ref="B23" authorId="0" shapeId="0" xr:uid="{2A66A0A0-0B5C-4360-8176-26A03A98A50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Microbial particles from composting, organic materials, or biological additives</t>
        </r>
      </text>
    </comment>
    <comment ref="B24" authorId="0" shapeId="0" xr:uid="{491A3DFB-5A08-46D5-ADCB-AE35FC0ABDC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Emissions from chemical additives, solvents, or organic decomposition</t>
        </r>
      </text>
    </comment>
    <comment ref="B25" authorId="0" shapeId="0" xr:uid="{D9D1E833-2872-4456-9594-F8386324EB1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Nuisance smells from organic materials, composting, or additives</t>
        </r>
      </text>
    </comment>
    <comment ref="B26" authorId="0" shapeId="0" xr:uid="{DEDE8AD4-D331-45A7-9148-F6891A86B27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Emissions from machinery, generators, or burning activities (e.g., diesel, wood)</t>
        </r>
      </text>
    </comment>
    <comment ref="C32" authorId="0" shapeId="0" xr:uid="{DB3BD0F0-04D7-459D-8F76-99F05CB80DB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Volume, intensity, or frequency of pollutant generation (e.g., dust from stockpiles, VOCs from additives)</t>
        </r>
      </text>
    </comment>
    <comment ref="D32" authorId="0" shapeId="0" xr:uid="{098A3851-2354-40E3-A8DE-B86084EA11E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Effectiveness of dust suppression, containment, filtration (baseline = assume none)</t>
        </r>
      </text>
    </comment>
    <comment ref="E32" authorId="0" shapeId="0" xr:uid="{F7E551A3-A05B-458F-8276-EE0CF01F0FE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Likelihood of pollutant reaching receptors (consider wind, site layout, barriers)</t>
        </r>
      </text>
    </comment>
    <comment ref="F32" authorId="0" shapeId="0" xr:uid="{129CA644-1C05-44CE-9929-29292915F61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Vulnerability of nearby receptors (homes, watercourses, habitats)</t>
        </r>
      </text>
    </comment>
    <comment ref="B33" authorId="0" shapeId="0" xr:uid="{D07E4B6D-728D-4124-A51D-1DC81F55222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Emissions from handling dry materials, wind-blown dust, vehicle movements</t>
        </r>
      </text>
    </comment>
    <comment ref="B34" authorId="0" shapeId="0" xr:uid="{0EA2B724-D9AE-4E7A-B5BC-F3706D2B13D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Microbial particles from composting, organic materials, or biological additives</t>
        </r>
      </text>
    </comment>
    <comment ref="B35" authorId="0" shapeId="0" xr:uid="{62EFB177-A4FD-4801-8A7A-AC01A38791D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Emissions from chemical additives, solvents, or organic decomposition</t>
        </r>
      </text>
    </comment>
    <comment ref="B36" authorId="0" shapeId="0" xr:uid="{63B85B75-42FC-4A6C-9FC0-C3A244E7223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Nuisance smells from organic materials, composting, or additives</t>
        </r>
      </text>
    </comment>
    <comment ref="B37" authorId="0" shapeId="0" xr:uid="{73ED517F-154C-40EF-BC41-AAC73ED34AB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Emissions from machinery, generators, or burning activities (e.g., diesel, wood)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21" authorId="0" shapeId="0" xr:uid="{2D5807D1-6ACA-4FE4-BA8A-FF665117C8A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Volume, intensity, or frequency of pollutant generation (e.g., size of compost piles, chemical storage)</t>
        </r>
      </text>
    </comment>
    <comment ref="D21" authorId="0" shapeId="0" xr:uid="{4C26065C-8E9C-4A72-B104-995BDD92AAD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Effectiveness of containment, bunding, drainage systems (baseline = assume none)</t>
        </r>
      </text>
    </comment>
    <comment ref="E21" authorId="0" shapeId="0" xr:uid="{09F05B70-A48D-4E83-A0A0-BF81027BDB2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Likelihood of pollutant reaching receptors (consider slope, drainage, rainfall)</t>
        </r>
      </text>
    </comment>
    <comment ref="F21" authorId="0" shapeId="0" xr:uid="{84321B05-D01D-41F4-959C-D91D6DCC6CB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Vulnerability of nearby receptors (streams, groundwater, protected habitats)</t>
        </r>
      </text>
    </comment>
    <comment ref="B22" authorId="0" shapeId="0" xr:uid="{C1C22396-7B57-4580-BE24-D2E5C99A44E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Runoff from organic materials containing nitrogen, phosphorus, and organic matter</t>
        </r>
      </text>
    </comment>
    <comment ref="B23" authorId="0" shapeId="0" xr:uid="{73F2A370-E159-4221-A3B8-9FE4B7930FE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Soil, sand, and fine particles washed into water bodies from erosion or vehicle movement</t>
        </r>
      </text>
    </comment>
    <comment ref="B24" authorId="0" shapeId="0" xr:uid="{14A82FCB-6207-4146-8000-42FDE161339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Fertilisers, surfactants, wetting agents, and other additives that may leach into water</t>
        </r>
      </text>
    </comment>
    <comment ref="B25" authorId="0" shapeId="0" xr:uid="{0E2A8B0E-BD5D-49F0-8E30-151C4DE94F4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Bacteria and other microbes from composting or manure-based ingredients</t>
        </r>
      </text>
    </comment>
    <comment ref="B26" authorId="0" shapeId="0" xr:uid="{B73C640F-64B1-4487-9813-E4F4E4B29A4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Changes in water chemistry due to lime, ash, coir, or buffering agents</t>
        </r>
      </text>
    </comment>
    <comment ref="B27" authorId="0" shapeId="0" xr:uid="{D6D545F3-FC4E-4F24-ACB0-602D88B23B5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Hydrocarbon pollution from machinery, generators, or transport vehicles</t>
        </r>
      </text>
    </comment>
    <comment ref="C33" authorId="0" shapeId="0" xr:uid="{34613A1F-44D6-40C7-9EB8-72C4CCC2E89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Volume, intensity, or frequency of pollutant generation (e.g., size of compost piles, chemical storage)</t>
        </r>
      </text>
    </comment>
    <comment ref="D33" authorId="0" shapeId="0" xr:uid="{7D6DB6A5-2D45-4494-835C-2958F01A528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Effectiveness of containment, bunding, drainage systems (baseline = assume none)</t>
        </r>
      </text>
    </comment>
    <comment ref="E33" authorId="0" shapeId="0" xr:uid="{1B23D213-5119-47BB-B5F2-EDF3057571D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Likelihood of pollutant reaching receptors (consider slope, drainage, rainfall)</t>
        </r>
      </text>
    </comment>
    <comment ref="F33" authorId="0" shapeId="0" xr:uid="{41E61E32-D9F6-455C-A80D-8623EDE7F34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Vulnerability of nearby receptors (streams, groundwater, protected habitats)</t>
        </r>
      </text>
    </comment>
    <comment ref="B34" authorId="0" shapeId="0" xr:uid="{5804FF37-3412-4E85-B37B-22E41C9ED01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Runoff from organic materials containing nitrogen, phosphorus, and organic matter</t>
        </r>
      </text>
    </comment>
    <comment ref="B35" authorId="0" shapeId="0" xr:uid="{3E249677-DBE4-47AE-9EB0-2D1E0230D04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Soil, sand, and fine particles washed into water bodies from erosion or vehicle movement</t>
        </r>
      </text>
    </comment>
    <comment ref="B36" authorId="0" shapeId="0" xr:uid="{C25E8FD6-1E25-449D-8317-918842AAD88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Fertilisers, surfactants, wetting agents, and other additives that may leach into water</t>
        </r>
      </text>
    </comment>
    <comment ref="B37" authorId="0" shapeId="0" xr:uid="{1FB6C7F3-DC6F-4592-B2C1-4D2DA38515B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Bacteria and other microbes from composting or manure-based ingredients</t>
        </r>
      </text>
    </comment>
    <comment ref="B38" authorId="0" shapeId="0" xr:uid="{C81C623D-92B7-496A-823F-B8D814A83F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Changes in water chemistry due to lime, ash, coir, or buffering agents</t>
        </r>
      </text>
    </comment>
    <comment ref="B39" authorId="0" shapeId="0" xr:uid="{4381C9A2-05AD-4851-B382-0C61B3BD7E0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Hydrocarbon pollution from machinery, generators, or transport vehicles</t>
        </r>
      </text>
    </comment>
  </commentList>
</comments>
</file>

<file path=xl/sharedStrings.xml><?xml version="1.0" encoding="utf-8"?>
<sst xmlns="http://schemas.openxmlformats.org/spreadsheetml/2006/main" count="349" uniqueCount="86">
  <si>
    <t>Towards Responsible Sourcing and Manufacture of Growing Media</t>
  </si>
  <si>
    <t>Pollution Risk Assessment</t>
  </si>
  <si>
    <t>Instructions for use of the Pollution Risk Assessment</t>
  </si>
  <si>
    <t>Air Pollution Risk Assessment</t>
  </si>
  <si>
    <t>Site Details</t>
  </si>
  <si>
    <t>Company</t>
  </si>
  <si>
    <t>Site Name</t>
  </si>
  <si>
    <t>Site Address</t>
  </si>
  <si>
    <t>City</t>
  </si>
  <si>
    <t>Post Code</t>
  </si>
  <si>
    <t>Country</t>
  </si>
  <si>
    <t>Phone Number</t>
  </si>
  <si>
    <t>Site Contact Details</t>
  </si>
  <si>
    <t>Main Contact(s)</t>
  </si>
  <si>
    <t>Category</t>
  </si>
  <si>
    <t>Dust &amp; Particulates</t>
  </si>
  <si>
    <t>Bioaerosols</t>
  </si>
  <si>
    <t>Volatile Organic Compounds (VOCs)</t>
  </si>
  <si>
    <t>Odour</t>
  </si>
  <si>
    <t>Combustion Emissions</t>
  </si>
  <si>
    <t>Element</t>
  </si>
  <si>
    <t>Source Strength</t>
  </si>
  <si>
    <t>Control Measures</t>
  </si>
  <si>
    <t>Exposure Potential</t>
  </si>
  <si>
    <t>Receptor Sensitivity</t>
  </si>
  <si>
    <t>Category Score</t>
  </si>
  <si>
    <t>Before mitigation (baseline)</t>
  </si>
  <si>
    <t>Air pollution</t>
  </si>
  <si>
    <t>1 = Fully enclosed systems with advanced filtration</t>
  </si>
  <si>
    <t>2 = Effective dust suppression (misting, covers, sealed conveyors)</t>
  </si>
  <si>
    <t>3 = Partial controls (covers on some stockpiles, occasional misting)</t>
  </si>
  <si>
    <t>4 = Minimal controls (basic housekeeping only)</t>
  </si>
  <si>
    <t>5 = No controls present (baseline)</t>
  </si>
  <si>
    <t>1 = Fully contained (indoor operations, negative pressure ventilation)</t>
  </si>
  <si>
    <t>2 = Mostly contained (bunded areas, windbreaks)</t>
  </si>
  <si>
    <t>3 = Some pathways (open yard, occasional wind gusts)</t>
  </si>
  <si>
    <t>4 = Frequent pathways (open yard, high wind exposure, no barriers)</t>
  </si>
  <si>
    <t>5 = Direct pathway to receptors (open site, prevailing wind toward sensitive receptors)</t>
  </si>
  <si>
    <t>1 = Remote industrial zone, no sensitive receptors</t>
  </si>
  <si>
    <t>2 = Rural area, receptors &gt;500m away</t>
  </si>
  <si>
    <t>3 = Mixed-use area, receptors 250–500m away</t>
  </si>
  <si>
    <t>4 = Residential receptors within 100–250m</t>
  </si>
  <si>
    <t>5 = Sensitive receptors (homes, schools, hospitals) within 50m</t>
  </si>
  <si>
    <t>1 = Minimal emissions (small enclosed mixing area, negligible dust)</t>
  </si>
  <si>
    <t>2 = Low emissions (occasional handling of damp materials, small volumes)</t>
  </si>
  <si>
    <t>3 = Moderate emissions (regular handling of dry materials, some wind exposure)</t>
  </si>
  <si>
    <t>4 = Significant emissions (large open stockpiles, frequent vehicle movement)</t>
  </si>
  <si>
    <t>5 = High emissions (continuous handling of dusty materials in open air)</t>
  </si>
  <si>
    <t>After mitigation</t>
  </si>
  <si>
    <t>Total score</t>
  </si>
  <si>
    <t>Risk level</t>
  </si>
  <si>
    <t>Values are calculated when all questions are answered</t>
  </si>
  <si>
    <t>Rationale/evidence to support scores</t>
  </si>
  <si>
    <t>Score</t>
  </si>
  <si>
    <t>Rationale/Evidence</t>
  </si>
  <si>
    <t>Will automatically populate from above tables</t>
  </si>
  <si>
    <t>Water pollution</t>
  </si>
  <si>
    <t>1 = Minimal risk (small enclosed chemical storage, no exposed organic material)</t>
  </si>
  <si>
    <t>2 = Low risk (limited exposed material, occasional runoff)</t>
  </si>
  <si>
    <t>3 = Moderate risk (moderate volumes of exposed material, some rainfall exposure)</t>
  </si>
  <si>
    <t>1 = Fully contained (bunded areas, impermeable surfaces, drainage treatment)</t>
  </si>
  <si>
    <t>1 = Fully contained (closed drainage, zero discharge)</t>
  </si>
  <si>
    <t>2 = Mostly contained (controlled drainage, low slope)</t>
  </si>
  <si>
    <t>1 = No sensitive receptors (industrial zone, no watercourses nearby)</t>
  </si>
  <si>
    <t>2 = Low sensitivity (minor ditch &gt;500m away)</t>
  </si>
  <si>
    <t>3 = Moderate sensitivity (stream within 250–500m)</t>
  </si>
  <si>
    <t>Water Pollution Risk Assessment</t>
  </si>
  <si>
    <t>Leachate &amp; Nutrient Runoff</t>
  </si>
  <si>
    <t>Sediment &amp; Suspended Solids</t>
  </si>
  <si>
    <t>Chemical Contaminants</t>
  </si>
  <si>
    <t>Pathogens &amp; Microbial Load</t>
  </si>
  <si>
    <t>pH &amp; Salinity Alteration</t>
  </si>
  <si>
    <t>Oil &amp; Fuel Spills</t>
  </si>
  <si>
    <t>4 = Significant risk (large exposed piles, frequent rainfall)</t>
  </si>
  <si>
    <t>5 = High risk (continuous exposure, large volumes, high rainfall area)</t>
  </si>
  <si>
    <t>2 = Effective controls (sediment traps, covered storage, lined drains)</t>
  </si>
  <si>
    <t>3 = Partial controls (basic bunding, some covers)</t>
  </si>
  <si>
    <t>3 = Some pathways (open drains, moderate slope)</t>
  </si>
  <si>
    <t>4 = Frequent pathways (unsealed drains, steep slope)</t>
  </si>
  <si>
    <t>5 = Direct pathway (uncontrolled runoff to watercourse)</t>
  </si>
  <si>
    <t>4 = High sensitivity (stream or pond within 100–250m)</t>
  </si>
  <si>
    <t>5 = Very high sensitivity (protected habitat or watercourse within 50m)</t>
  </si>
  <si>
    <t>2. For each risk assessment select scores for each category and element using the drop down list, for baseline (before mitigation is applied) and after mitigation measures are considered.</t>
  </si>
  <si>
    <t>1. Cells for entries (apart from site details) are shaded orange</t>
  </si>
  <si>
    <t>3. Category scores will be calculated automatically when all four elements are completed. Total scores will be calculated when all category scores are available.</t>
  </si>
  <si>
    <t>4. Use the rationale/evidence tables at the bottome of the work sheet to record why the score was selected.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</si>
</sst>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3"/>
      <color rgb="FF44546A"/>
      <name val="Arial"/>
      <family val="2"/>
    </font>
    <font>
      <sz val="11"/>
      <color theme="1"/>
      <name val="Calibri"/>
      <family val="2"/>
    </font>
    <font>
      <b/>
      <sz val="12"/>
      <color rgb="FF44546A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26">
    <xf numFmtId="0" fontId="0" fillId="0" borderId="0" xfId="0"/>
    <xf numFmtId="0" fontId="5" fillId="0" borderId="0" xfId="1" applyFont="1" applyFill="1" applyBorder="1"/>
    <xf numFmtId="0" fontId="6" fillId="0" borderId="0" xfId="2" applyFont="1" applyFill="1" applyBorder="1"/>
    <xf numFmtId="0" fontId="7" fillId="0" borderId="0" xfId="0" applyFont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/>
    <xf numFmtId="0" fontId="9" fillId="0" borderId="4" xfId="0" applyFont="1" applyBorder="1"/>
    <xf numFmtId="0" fontId="10" fillId="0" borderId="4" xfId="0" applyFont="1" applyBorder="1"/>
    <xf numFmtId="0" fontId="11" fillId="0" borderId="4" xfId="0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4" fillId="2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0" fillId="3" borderId="0" xfId="0" applyFill="1"/>
    <xf numFmtId="0" fontId="11" fillId="0" borderId="4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</cellXfs>
  <cellStyles count="4">
    <cellStyle name="Heading 1" xfId="1" builtinId="16" customBuiltin="1"/>
    <cellStyle name="Heading 2" xfId="2" builtinId="17"/>
    <cellStyle name="Heading 3" xfId="3" builtinId="18"/>
    <cellStyle name="Normal" xfId="0" builtinId="0"/>
  </cellStyles>
  <dxfs count="12">
    <dxf>
      <font>
        <strike val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337C-162F-4B46-86C1-7D8DF6F0A3B8}">
  <dimension ref="A1:J9"/>
  <sheetViews>
    <sheetView workbookViewId="0">
      <selection activeCell="B10" sqref="B10"/>
    </sheetView>
  </sheetViews>
  <sheetFormatPr defaultRowHeight="14.5" x14ac:dyDescent="0.35"/>
  <sheetData>
    <row r="1" spans="1:10" ht="19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35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</row>
    <row r="3" spans="1:10" x14ac:dyDescent="0.3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5" x14ac:dyDescent="0.35">
      <c r="A4" s="3"/>
      <c r="B4" s="4" t="s">
        <v>2</v>
      </c>
      <c r="C4" s="5"/>
      <c r="D4" s="5"/>
      <c r="E4" s="5"/>
      <c r="F4" s="5"/>
      <c r="G4" s="5"/>
      <c r="H4" s="3"/>
      <c r="I4" s="3"/>
      <c r="J4" s="3"/>
    </row>
    <row r="6" spans="1:10" x14ac:dyDescent="0.35">
      <c r="B6" t="s">
        <v>83</v>
      </c>
      <c r="H6" s="15"/>
    </row>
    <row r="7" spans="1:10" x14ac:dyDescent="0.35">
      <c r="B7" t="s">
        <v>82</v>
      </c>
    </row>
    <row r="8" spans="1:10" x14ac:dyDescent="0.35">
      <c r="B8" t="s">
        <v>84</v>
      </c>
    </row>
    <row r="9" spans="1:10" x14ac:dyDescent="0.35">
      <c r="B9" t="s">
        <v>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2051-787E-4C18-A516-682DC85312EA}">
  <sheetPr>
    <tabColor theme="5" tint="0.59999389629810485"/>
  </sheetPr>
  <dimension ref="A1:H89"/>
  <sheetViews>
    <sheetView tabSelected="1" zoomScale="90" zoomScaleNormal="90" workbookViewId="0">
      <selection activeCell="C29" sqref="C29"/>
    </sheetView>
  </sheetViews>
  <sheetFormatPr defaultRowHeight="14.5" x14ac:dyDescent="0.35"/>
  <cols>
    <col min="2" max="2" width="36.81640625" customWidth="1"/>
    <col min="3" max="3" width="20.54296875" customWidth="1"/>
    <col min="4" max="4" width="23.7265625" customWidth="1"/>
    <col min="5" max="5" width="22.36328125" customWidth="1"/>
    <col min="6" max="6" width="25" customWidth="1"/>
    <col min="7" max="7" width="18.26953125" customWidth="1"/>
    <col min="8" max="8" width="10.81640625" customWidth="1"/>
  </cols>
  <sheetData>
    <row r="1" spans="1:7" ht="19" x14ac:dyDescent="0.4">
      <c r="A1" s="1" t="s">
        <v>0</v>
      </c>
    </row>
    <row r="2" spans="1:7" ht="16.5" x14ac:dyDescent="0.35">
      <c r="A2" s="2" t="s">
        <v>3</v>
      </c>
    </row>
    <row r="4" spans="1:7" ht="15.5" x14ac:dyDescent="0.35">
      <c r="B4" s="6" t="s">
        <v>4</v>
      </c>
      <c r="C4" s="18"/>
      <c r="D4" s="18"/>
      <c r="E4" s="18"/>
      <c r="F4" s="18"/>
      <c r="G4" s="18"/>
    </row>
    <row r="5" spans="1:7" x14ac:dyDescent="0.35">
      <c r="B5" s="7"/>
      <c r="C5" s="18"/>
      <c r="D5" s="18"/>
      <c r="E5" s="18"/>
      <c r="F5" s="18"/>
      <c r="G5" s="18"/>
    </row>
    <row r="6" spans="1:7" x14ac:dyDescent="0.35">
      <c r="B6" s="8" t="s">
        <v>5</v>
      </c>
      <c r="C6" s="19"/>
      <c r="D6" s="19"/>
      <c r="E6" s="19"/>
      <c r="F6" s="19"/>
      <c r="G6" s="19"/>
    </row>
    <row r="7" spans="1:7" x14ac:dyDescent="0.35">
      <c r="B7" s="8" t="s">
        <v>6</v>
      </c>
      <c r="C7" s="18"/>
      <c r="D7" s="18"/>
      <c r="E7" s="18"/>
      <c r="F7" s="18"/>
      <c r="G7" s="18"/>
    </row>
    <row r="8" spans="1:7" x14ac:dyDescent="0.35">
      <c r="B8" s="16" t="s">
        <v>7</v>
      </c>
      <c r="C8" s="18"/>
      <c r="D8" s="18"/>
      <c r="E8" s="18"/>
      <c r="F8" s="18"/>
      <c r="G8" s="18"/>
    </row>
    <row r="9" spans="1:7" x14ac:dyDescent="0.35">
      <c r="B9" s="16"/>
      <c r="C9" s="18"/>
      <c r="D9" s="18"/>
      <c r="E9" s="18"/>
      <c r="F9" s="18"/>
      <c r="G9" s="18"/>
    </row>
    <row r="10" spans="1:7" x14ac:dyDescent="0.35">
      <c r="B10" s="16"/>
      <c r="C10" s="18"/>
      <c r="D10" s="18"/>
      <c r="E10" s="18"/>
      <c r="F10" s="18"/>
      <c r="G10" s="18"/>
    </row>
    <row r="11" spans="1:7" x14ac:dyDescent="0.35">
      <c r="B11" s="16"/>
      <c r="C11" s="18"/>
      <c r="D11" s="18"/>
      <c r="E11" s="18"/>
      <c r="F11" s="18"/>
      <c r="G11" s="18"/>
    </row>
    <row r="12" spans="1:7" x14ac:dyDescent="0.35">
      <c r="B12" s="8" t="s">
        <v>8</v>
      </c>
      <c r="C12" s="18"/>
      <c r="D12" s="18"/>
      <c r="E12" s="18"/>
      <c r="F12" s="18"/>
      <c r="G12" s="18"/>
    </row>
    <row r="13" spans="1:7" x14ac:dyDescent="0.35">
      <c r="B13" s="8" t="s">
        <v>9</v>
      </c>
      <c r="C13" s="18"/>
      <c r="D13" s="18"/>
      <c r="E13" s="18"/>
      <c r="F13" s="18"/>
      <c r="G13" s="18"/>
    </row>
    <row r="14" spans="1:7" x14ac:dyDescent="0.35">
      <c r="B14" s="8" t="s">
        <v>10</v>
      </c>
      <c r="C14" s="20"/>
      <c r="D14" s="20"/>
      <c r="E14" s="20"/>
      <c r="F14" s="20"/>
      <c r="G14" s="20"/>
    </row>
    <row r="15" spans="1:7" x14ac:dyDescent="0.35">
      <c r="B15" s="8" t="s">
        <v>11</v>
      </c>
      <c r="C15" s="18"/>
      <c r="D15" s="18"/>
      <c r="E15" s="18"/>
      <c r="F15" s="18"/>
      <c r="G15" s="18"/>
    </row>
    <row r="16" spans="1:7" ht="15.5" x14ac:dyDescent="0.35">
      <c r="B16" s="6" t="s">
        <v>12</v>
      </c>
      <c r="C16" s="18"/>
      <c r="D16" s="18"/>
      <c r="E16" s="18"/>
      <c r="F16" s="18"/>
      <c r="G16" s="18"/>
    </row>
    <row r="17" spans="2:8" x14ac:dyDescent="0.35">
      <c r="B17" s="9" t="s">
        <v>13</v>
      </c>
      <c r="C17" s="18"/>
      <c r="D17" s="18"/>
      <c r="E17" s="18"/>
      <c r="F17" s="18"/>
      <c r="G17" s="18"/>
    </row>
    <row r="19" spans="2:8" ht="15.5" x14ac:dyDescent="0.35">
      <c r="B19" s="4" t="s">
        <v>26</v>
      </c>
    </row>
    <row r="20" spans="2:8" x14ac:dyDescent="0.35">
      <c r="C20" s="17" t="s">
        <v>20</v>
      </c>
      <c r="D20" s="17"/>
      <c r="E20" s="17"/>
      <c r="F20" s="17"/>
    </row>
    <row r="21" spans="2:8" x14ac:dyDescent="0.35">
      <c r="B21" s="12" t="s">
        <v>14</v>
      </c>
      <c r="C21" s="12" t="s">
        <v>21</v>
      </c>
      <c r="D21" s="12" t="s">
        <v>22</v>
      </c>
      <c r="E21" s="12" t="s">
        <v>23</v>
      </c>
      <c r="F21" s="12" t="s">
        <v>24</v>
      </c>
      <c r="G21" s="12" t="s">
        <v>25</v>
      </c>
    </row>
    <row r="22" spans="2:8" x14ac:dyDescent="0.35">
      <c r="B22" s="12" t="s">
        <v>15</v>
      </c>
      <c r="C22" s="13"/>
      <c r="D22" s="13"/>
      <c r="E22" s="13"/>
      <c r="F22" s="13"/>
      <c r="G22" s="10" t="e">
        <f>(VLOOKUP(C22,Lookups!$A$4:$B$8,2,FALSE)+VLOOKUP(D22,Lookups!$A$10:$B$14,2,FALSE)+VLOOKUP(E22,Lookups!$A$16:$B$20,2,FALSE)+VLOOKUP(F22,Lookups!$A$22:$B$26,2,FALSE))/4</f>
        <v>#N/A</v>
      </c>
      <c r="H22" s="22" t="s">
        <v>51</v>
      </c>
    </row>
    <row r="23" spans="2:8" x14ac:dyDescent="0.35">
      <c r="B23" s="12" t="s">
        <v>16</v>
      </c>
      <c r="C23" s="13"/>
      <c r="D23" s="13"/>
      <c r="E23" s="13"/>
      <c r="F23" s="13"/>
      <c r="G23" s="10" t="e">
        <f>(VLOOKUP(C23,Lookups!$A$4:$B$8,2,FALSE)+VLOOKUP(D23,Lookups!$A$10:$B$14,2,FALSE)+VLOOKUP(E23,Lookups!$A$16:$B$20,2,FALSE)+VLOOKUP(F23,Lookups!$A$22:$B$26,2,FALSE))/4</f>
        <v>#N/A</v>
      </c>
      <c r="H23" s="22"/>
    </row>
    <row r="24" spans="2:8" x14ac:dyDescent="0.35">
      <c r="B24" s="12" t="s">
        <v>17</v>
      </c>
      <c r="C24" s="13"/>
      <c r="D24" s="13"/>
      <c r="E24" s="13"/>
      <c r="F24" s="13"/>
      <c r="G24" s="10" t="e">
        <f>(VLOOKUP(C24,Lookups!$A$4:$B$8,2,FALSE)+VLOOKUP(D24,Lookups!$A$10:$B$14,2,FALSE)+VLOOKUP(E24,Lookups!$A$16:$B$20,2,FALSE)+VLOOKUP(F24,Lookups!$A$22:$B$26,2,FALSE))/4</f>
        <v>#N/A</v>
      </c>
      <c r="H24" s="22"/>
    </row>
    <row r="25" spans="2:8" x14ac:dyDescent="0.35">
      <c r="B25" s="12" t="s">
        <v>18</v>
      </c>
      <c r="C25" s="13"/>
      <c r="D25" s="13"/>
      <c r="E25" s="13"/>
      <c r="F25" s="13"/>
      <c r="G25" s="10" t="e">
        <f>(VLOOKUP(C25,Lookups!$A$4:$B$8,2,FALSE)+VLOOKUP(D25,Lookups!$A$10:$B$14,2,FALSE)+VLOOKUP(E25,Lookups!$A$16:$B$20,2,FALSE)+VLOOKUP(F25,Lookups!$A$22:$B$26,2,FALSE))/4</f>
        <v>#N/A</v>
      </c>
      <c r="H25" s="22"/>
    </row>
    <row r="26" spans="2:8" x14ac:dyDescent="0.35">
      <c r="B26" s="12" t="s">
        <v>19</v>
      </c>
      <c r="C26" s="13"/>
      <c r="D26" s="13"/>
      <c r="E26" s="13"/>
      <c r="F26" s="13"/>
      <c r="G26" s="10" t="e">
        <f>(VLOOKUP(C26,Lookups!$A$4:$B$8,2,FALSE)+VLOOKUP(D26,Lookups!$A$10:$B$14,2,FALSE)+VLOOKUP(E26,Lookups!$A$16:$B$20,2,FALSE)+VLOOKUP(F26,Lookups!$A$22:$B$26,2,FALSE))/4</f>
        <v>#N/A</v>
      </c>
      <c r="H26" s="22"/>
    </row>
    <row r="27" spans="2:8" x14ac:dyDescent="0.35">
      <c r="F27" s="14" t="s">
        <v>49</v>
      </c>
      <c r="G27" s="10" t="e">
        <f>(SUM(G22:G26))/5</f>
        <v>#N/A</v>
      </c>
      <c r="H27" s="22"/>
    </row>
    <row r="28" spans="2:8" x14ac:dyDescent="0.35">
      <c r="F28" s="14" t="s">
        <v>50</v>
      </c>
      <c r="G28" s="11" t="e">
        <f>IF(G27&lt;=2,"Low risk",IF(AND(G27&gt;2,G27&lt;=3.5),"Medium risk","High risk"))</f>
        <v>#N/A</v>
      </c>
      <c r="H28" s="22"/>
    </row>
    <row r="30" spans="2:8" ht="15.5" x14ac:dyDescent="0.35">
      <c r="B30" s="4" t="s">
        <v>48</v>
      </c>
    </row>
    <row r="31" spans="2:8" x14ac:dyDescent="0.35">
      <c r="C31" s="17" t="s">
        <v>20</v>
      </c>
      <c r="D31" s="17"/>
      <c r="E31" s="17"/>
      <c r="F31" s="17"/>
    </row>
    <row r="32" spans="2:8" x14ac:dyDescent="0.35">
      <c r="B32" s="12" t="s">
        <v>14</v>
      </c>
      <c r="C32" s="12" t="s">
        <v>21</v>
      </c>
      <c r="D32" s="12" t="s">
        <v>22</v>
      </c>
      <c r="E32" s="12" t="s">
        <v>23</v>
      </c>
      <c r="F32" s="12" t="s">
        <v>24</v>
      </c>
      <c r="G32" s="12" t="s">
        <v>25</v>
      </c>
    </row>
    <row r="33" spans="2:8" x14ac:dyDescent="0.35">
      <c r="B33" s="12" t="s">
        <v>15</v>
      </c>
      <c r="C33" s="13"/>
      <c r="D33" s="13"/>
      <c r="E33" s="13"/>
      <c r="F33" s="13"/>
      <c r="G33" s="10" t="e">
        <f>(VLOOKUP(C33,Lookups!$A$4:$B$8,2,FALSE)+VLOOKUP(D33,Lookups!$A$10:$B$14,2,FALSE)+VLOOKUP(E33,Lookups!$A$16:$B$20,2,FALSE)+VLOOKUP(F33,Lookups!$A$22:$B$26,2,FALSE))/4</f>
        <v>#N/A</v>
      </c>
      <c r="H33" s="22" t="s">
        <v>51</v>
      </c>
    </row>
    <row r="34" spans="2:8" x14ac:dyDescent="0.35">
      <c r="B34" s="12" t="s">
        <v>16</v>
      </c>
      <c r="C34" s="13"/>
      <c r="D34" s="13"/>
      <c r="E34" s="13"/>
      <c r="F34" s="13"/>
      <c r="G34" s="10" t="e">
        <f>(VLOOKUP(C34,Lookups!$A$4:$B$8,2,FALSE)+VLOOKUP(D34,Lookups!$A$10:$B$14,2,FALSE)+VLOOKUP(E34,Lookups!$A$16:$B$20,2,FALSE)+VLOOKUP(F34,Lookups!$A$22:$B$26,2,FALSE))/4</f>
        <v>#N/A</v>
      </c>
      <c r="H34" s="22"/>
    </row>
    <row r="35" spans="2:8" x14ac:dyDescent="0.35">
      <c r="B35" s="12" t="s">
        <v>17</v>
      </c>
      <c r="C35" s="13"/>
      <c r="D35" s="13"/>
      <c r="E35" s="13"/>
      <c r="F35" s="13"/>
      <c r="G35" s="10" t="e">
        <f>(VLOOKUP(C35,Lookups!$A$4:$B$8,2,FALSE)+VLOOKUP(D35,Lookups!$A$10:$B$14,2,FALSE)+VLOOKUP(E35,Lookups!$A$16:$B$20,2,FALSE)+VLOOKUP(F35,Lookups!$A$22:$B$26,2,FALSE))/4</f>
        <v>#N/A</v>
      </c>
      <c r="H35" s="22"/>
    </row>
    <row r="36" spans="2:8" x14ac:dyDescent="0.35">
      <c r="B36" s="12" t="s">
        <v>18</v>
      </c>
      <c r="C36" s="13"/>
      <c r="D36" s="13"/>
      <c r="E36" s="13"/>
      <c r="F36" s="13"/>
      <c r="G36" s="10" t="e">
        <f>(VLOOKUP(C36,Lookups!$A$4:$B$8,2,FALSE)+VLOOKUP(D36,Lookups!$A$10:$B$14,2,FALSE)+VLOOKUP(E36,Lookups!$A$16:$B$20,2,FALSE)+VLOOKUP(F36,Lookups!$A$22:$B$26,2,FALSE))/4</f>
        <v>#N/A</v>
      </c>
      <c r="H36" s="22"/>
    </row>
    <row r="37" spans="2:8" x14ac:dyDescent="0.35">
      <c r="B37" s="12" t="s">
        <v>19</v>
      </c>
      <c r="C37" s="13"/>
      <c r="D37" s="13"/>
      <c r="E37" s="13"/>
      <c r="F37" s="13"/>
      <c r="G37" s="10" t="e">
        <f>(VLOOKUP(C37,Lookups!$A$4:$B$8,2,FALSE)+VLOOKUP(D37,Lookups!$A$10:$B$14,2,FALSE)+VLOOKUP(E37,Lookups!$A$16:$B$20,2,FALSE)+VLOOKUP(F37,Lookups!$A$22:$B$26,2,FALSE))/4</f>
        <v>#N/A</v>
      </c>
      <c r="H37" s="22"/>
    </row>
    <row r="38" spans="2:8" x14ac:dyDescent="0.35">
      <c r="F38" s="14" t="s">
        <v>49</v>
      </c>
      <c r="G38" s="10" t="e">
        <f>(SUM(G33:G37))/5</f>
        <v>#N/A</v>
      </c>
      <c r="H38" s="22"/>
    </row>
    <row r="39" spans="2:8" x14ac:dyDescent="0.35">
      <c r="F39" s="14" t="s">
        <v>50</v>
      </c>
      <c r="G39" s="11" t="e">
        <f>IF(G38&lt;=2,"Low risk",IF(AND(G38&gt;2,G38&lt;=3.5),"Medium risk","High risk"))</f>
        <v>#N/A</v>
      </c>
      <c r="H39" s="22"/>
    </row>
    <row r="41" spans="2:8" ht="15.5" x14ac:dyDescent="0.35">
      <c r="B41" s="4" t="s">
        <v>52</v>
      </c>
    </row>
    <row r="42" spans="2:8" ht="15.5" x14ac:dyDescent="0.35">
      <c r="B42" s="4"/>
    </row>
    <row r="43" spans="2:8" ht="15.5" x14ac:dyDescent="0.35">
      <c r="B43" s="4" t="s">
        <v>26</v>
      </c>
    </row>
    <row r="44" spans="2:8" x14ac:dyDescent="0.35">
      <c r="D44" t="s">
        <v>55</v>
      </c>
    </row>
    <row r="45" spans="2:8" x14ac:dyDescent="0.35">
      <c r="B45" s="12" t="s">
        <v>14</v>
      </c>
      <c r="C45" s="12" t="s">
        <v>20</v>
      </c>
      <c r="D45" s="12" t="s">
        <v>53</v>
      </c>
      <c r="E45" s="17" t="s">
        <v>54</v>
      </c>
      <c r="F45" s="17"/>
      <c r="G45" s="17"/>
    </row>
    <row r="46" spans="2:8" x14ac:dyDescent="0.35">
      <c r="B46" s="12" t="s">
        <v>15</v>
      </c>
      <c r="C46" s="12" t="s">
        <v>21</v>
      </c>
      <c r="D46" s="10">
        <f>C22</f>
        <v>0</v>
      </c>
      <c r="E46" s="21"/>
      <c r="F46" s="21"/>
      <c r="G46" s="21"/>
    </row>
    <row r="47" spans="2:8" x14ac:dyDescent="0.35">
      <c r="B47" s="12" t="s">
        <v>15</v>
      </c>
      <c r="C47" s="12" t="s">
        <v>22</v>
      </c>
      <c r="D47" s="10">
        <f>D22</f>
        <v>0</v>
      </c>
      <c r="E47" s="21"/>
      <c r="F47" s="21"/>
      <c r="G47" s="21"/>
    </row>
    <row r="48" spans="2:8" x14ac:dyDescent="0.35">
      <c r="B48" s="12" t="s">
        <v>15</v>
      </c>
      <c r="C48" s="12" t="s">
        <v>23</v>
      </c>
      <c r="D48" s="10">
        <f>E22</f>
        <v>0</v>
      </c>
      <c r="E48" s="21"/>
      <c r="F48" s="21"/>
      <c r="G48" s="21"/>
    </row>
    <row r="49" spans="2:7" x14ac:dyDescent="0.35">
      <c r="B49" s="12" t="s">
        <v>15</v>
      </c>
      <c r="C49" s="12" t="s">
        <v>24</v>
      </c>
      <c r="D49" s="10">
        <f>F22</f>
        <v>0</v>
      </c>
      <c r="E49" s="21"/>
      <c r="F49" s="21"/>
      <c r="G49" s="21"/>
    </row>
    <row r="50" spans="2:7" x14ac:dyDescent="0.35">
      <c r="B50" s="12" t="s">
        <v>16</v>
      </c>
      <c r="C50" s="12" t="s">
        <v>21</v>
      </c>
      <c r="D50" s="10">
        <f>C23</f>
        <v>0</v>
      </c>
      <c r="E50" s="21"/>
      <c r="F50" s="21"/>
      <c r="G50" s="21"/>
    </row>
    <row r="51" spans="2:7" x14ac:dyDescent="0.35">
      <c r="B51" s="12" t="s">
        <v>16</v>
      </c>
      <c r="C51" s="12" t="s">
        <v>22</v>
      </c>
      <c r="D51" s="10">
        <f>D23</f>
        <v>0</v>
      </c>
      <c r="E51" s="21"/>
      <c r="F51" s="21"/>
      <c r="G51" s="21"/>
    </row>
    <row r="52" spans="2:7" x14ac:dyDescent="0.35">
      <c r="B52" s="12" t="s">
        <v>16</v>
      </c>
      <c r="C52" s="12" t="s">
        <v>23</v>
      </c>
      <c r="D52" s="10">
        <f>E23</f>
        <v>0</v>
      </c>
      <c r="E52" s="21"/>
      <c r="F52" s="21"/>
      <c r="G52" s="21"/>
    </row>
    <row r="53" spans="2:7" x14ac:dyDescent="0.35">
      <c r="B53" s="12" t="s">
        <v>16</v>
      </c>
      <c r="C53" s="12" t="s">
        <v>24</v>
      </c>
      <c r="D53" s="10">
        <f>F23</f>
        <v>0</v>
      </c>
      <c r="E53" s="21"/>
      <c r="F53" s="21"/>
      <c r="G53" s="21"/>
    </row>
    <row r="54" spans="2:7" x14ac:dyDescent="0.35">
      <c r="B54" s="12" t="s">
        <v>17</v>
      </c>
      <c r="C54" s="12" t="s">
        <v>21</v>
      </c>
      <c r="D54" s="10">
        <f>C24</f>
        <v>0</v>
      </c>
      <c r="E54" s="21"/>
      <c r="F54" s="21"/>
      <c r="G54" s="21"/>
    </row>
    <row r="55" spans="2:7" x14ac:dyDescent="0.35">
      <c r="B55" s="12" t="s">
        <v>17</v>
      </c>
      <c r="C55" s="12" t="s">
        <v>22</v>
      </c>
      <c r="D55" s="10">
        <f>D24</f>
        <v>0</v>
      </c>
      <c r="E55" s="21"/>
      <c r="F55" s="21"/>
      <c r="G55" s="21"/>
    </row>
    <row r="56" spans="2:7" x14ac:dyDescent="0.35">
      <c r="B56" s="12" t="s">
        <v>17</v>
      </c>
      <c r="C56" s="12" t="s">
        <v>23</v>
      </c>
      <c r="D56" s="10">
        <f>E24</f>
        <v>0</v>
      </c>
      <c r="E56" s="21"/>
      <c r="F56" s="21"/>
      <c r="G56" s="21"/>
    </row>
    <row r="57" spans="2:7" x14ac:dyDescent="0.35">
      <c r="B57" s="12" t="s">
        <v>17</v>
      </c>
      <c r="C57" s="12" t="s">
        <v>24</v>
      </c>
      <c r="D57" s="10">
        <f>F24</f>
        <v>0</v>
      </c>
      <c r="E57" s="21"/>
      <c r="F57" s="21"/>
      <c r="G57" s="21"/>
    </row>
    <row r="58" spans="2:7" x14ac:dyDescent="0.35">
      <c r="B58" s="12" t="s">
        <v>18</v>
      </c>
      <c r="C58" s="12" t="s">
        <v>21</v>
      </c>
      <c r="D58" s="10">
        <f>C25</f>
        <v>0</v>
      </c>
      <c r="E58" s="21"/>
      <c r="F58" s="21"/>
      <c r="G58" s="21"/>
    </row>
    <row r="59" spans="2:7" x14ac:dyDescent="0.35">
      <c r="B59" s="12" t="s">
        <v>18</v>
      </c>
      <c r="C59" s="12" t="s">
        <v>22</v>
      </c>
      <c r="D59" s="10">
        <f>D25</f>
        <v>0</v>
      </c>
      <c r="E59" s="21"/>
      <c r="F59" s="21"/>
      <c r="G59" s="21"/>
    </row>
    <row r="60" spans="2:7" x14ac:dyDescent="0.35">
      <c r="B60" s="12" t="s">
        <v>18</v>
      </c>
      <c r="C60" s="12" t="s">
        <v>23</v>
      </c>
      <c r="D60" s="10">
        <f>E25</f>
        <v>0</v>
      </c>
      <c r="E60" s="21"/>
      <c r="F60" s="21"/>
      <c r="G60" s="21"/>
    </row>
    <row r="61" spans="2:7" x14ac:dyDescent="0.35">
      <c r="B61" s="12" t="s">
        <v>18</v>
      </c>
      <c r="C61" s="12" t="s">
        <v>24</v>
      </c>
      <c r="D61" s="10">
        <f>F25</f>
        <v>0</v>
      </c>
      <c r="E61" s="21"/>
      <c r="F61" s="21"/>
      <c r="G61" s="21"/>
    </row>
    <row r="62" spans="2:7" x14ac:dyDescent="0.35">
      <c r="B62" s="12" t="s">
        <v>19</v>
      </c>
      <c r="C62" s="12" t="s">
        <v>21</v>
      </c>
      <c r="D62" s="10">
        <f>C26</f>
        <v>0</v>
      </c>
      <c r="E62" s="21"/>
      <c r="F62" s="21"/>
      <c r="G62" s="21"/>
    </row>
    <row r="63" spans="2:7" x14ac:dyDescent="0.35">
      <c r="B63" s="12" t="s">
        <v>19</v>
      </c>
      <c r="C63" s="12" t="s">
        <v>22</v>
      </c>
      <c r="D63" s="10">
        <f>D26</f>
        <v>0</v>
      </c>
      <c r="E63" s="21"/>
      <c r="F63" s="21"/>
      <c r="G63" s="21"/>
    </row>
    <row r="64" spans="2:7" x14ac:dyDescent="0.35">
      <c r="B64" s="12" t="s">
        <v>19</v>
      </c>
      <c r="C64" s="12" t="s">
        <v>23</v>
      </c>
      <c r="D64" s="10">
        <f>E26</f>
        <v>0</v>
      </c>
      <c r="E64" s="21"/>
      <c r="F64" s="21"/>
      <c r="G64" s="21"/>
    </row>
    <row r="65" spans="2:7" x14ac:dyDescent="0.35">
      <c r="B65" s="12" t="s">
        <v>19</v>
      </c>
      <c r="C65" s="12" t="s">
        <v>24</v>
      </c>
      <c r="D65" s="10">
        <f>F26</f>
        <v>0</v>
      </c>
      <c r="E65" s="21"/>
      <c r="F65" s="21"/>
      <c r="G65" s="21"/>
    </row>
    <row r="67" spans="2:7" ht="15.5" x14ac:dyDescent="0.35">
      <c r="B67" s="4" t="s">
        <v>48</v>
      </c>
    </row>
    <row r="68" spans="2:7" x14ac:dyDescent="0.35">
      <c r="D68" t="s">
        <v>55</v>
      </c>
    </row>
    <row r="69" spans="2:7" x14ac:dyDescent="0.35">
      <c r="B69" s="12" t="s">
        <v>14</v>
      </c>
      <c r="C69" s="12" t="s">
        <v>20</v>
      </c>
      <c r="D69" s="12" t="s">
        <v>53</v>
      </c>
      <c r="E69" s="17" t="s">
        <v>54</v>
      </c>
      <c r="F69" s="17"/>
      <c r="G69" s="17"/>
    </row>
    <row r="70" spans="2:7" x14ac:dyDescent="0.35">
      <c r="B70" s="12" t="s">
        <v>15</v>
      </c>
      <c r="C70" s="12" t="s">
        <v>21</v>
      </c>
      <c r="D70" s="10">
        <f>C33</f>
        <v>0</v>
      </c>
      <c r="E70" s="21"/>
      <c r="F70" s="21"/>
      <c r="G70" s="21"/>
    </row>
    <row r="71" spans="2:7" x14ac:dyDescent="0.35">
      <c r="B71" s="12" t="s">
        <v>15</v>
      </c>
      <c r="C71" s="12" t="s">
        <v>22</v>
      </c>
      <c r="D71" s="10">
        <f>D33</f>
        <v>0</v>
      </c>
      <c r="E71" s="21"/>
      <c r="F71" s="21"/>
      <c r="G71" s="21"/>
    </row>
    <row r="72" spans="2:7" x14ac:dyDescent="0.35">
      <c r="B72" s="12" t="s">
        <v>15</v>
      </c>
      <c r="C72" s="12" t="s">
        <v>23</v>
      </c>
      <c r="D72" s="10">
        <f>E33</f>
        <v>0</v>
      </c>
      <c r="E72" s="21"/>
      <c r="F72" s="21"/>
      <c r="G72" s="21"/>
    </row>
    <row r="73" spans="2:7" x14ac:dyDescent="0.35">
      <c r="B73" s="12" t="s">
        <v>15</v>
      </c>
      <c r="C73" s="12" t="s">
        <v>24</v>
      </c>
      <c r="D73" s="10">
        <f>F33</f>
        <v>0</v>
      </c>
      <c r="E73" s="21"/>
      <c r="F73" s="21"/>
      <c r="G73" s="21"/>
    </row>
    <row r="74" spans="2:7" x14ac:dyDescent="0.35">
      <c r="B74" s="12" t="s">
        <v>16</v>
      </c>
      <c r="C74" s="12" t="s">
        <v>21</v>
      </c>
      <c r="D74" s="10">
        <f>C34</f>
        <v>0</v>
      </c>
      <c r="E74" s="21"/>
      <c r="F74" s="21"/>
      <c r="G74" s="21"/>
    </row>
    <row r="75" spans="2:7" x14ac:dyDescent="0.35">
      <c r="B75" s="12" t="s">
        <v>16</v>
      </c>
      <c r="C75" s="12" t="s">
        <v>22</v>
      </c>
      <c r="D75" s="10">
        <f>D34</f>
        <v>0</v>
      </c>
      <c r="E75" s="21"/>
      <c r="F75" s="21"/>
      <c r="G75" s="21"/>
    </row>
    <row r="76" spans="2:7" x14ac:dyDescent="0.35">
      <c r="B76" s="12" t="s">
        <v>16</v>
      </c>
      <c r="C76" s="12" t="s">
        <v>23</v>
      </c>
      <c r="D76" s="10">
        <f>E34</f>
        <v>0</v>
      </c>
      <c r="E76" s="21"/>
      <c r="F76" s="21"/>
      <c r="G76" s="21"/>
    </row>
    <row r="77" spans="2:7" x14ac:dyDescent="0.35">
      <c r="B77" s="12" t="s">
        <v>16</v>
      </c>
      <c r="C77" s="12" t="s">
        <v>24</v>
      </c>
      <c r="D77" s="10">
        <f>F34</f>
        <v>0</v>
      </c>
      <c r="E77" s="21"/>
      <c r="F77" s="21"/>
      <c r="G77" s="21"/>
    </row>
    <row r="78" spans="2:7" x14ac:dyDescent="0.35">
      <c r="B78" s="12" t="s">
        <v>17</v>
      </c>
      <c r="C78" s="12" t="s">
        <v>21</v>
      </c>
      <c r="D78" s="10">
        <f>C35</f>
        <v>0</v>
      </c>
      <c r="E78" s="21"/>
      <c r="F78" s="21"/>
      <c r="G78" s="21"/>
    </row>
    <row r="79" spans="2:7" x14ac:dyDescent="0.35">
      <c r="B79" s="12" t="s">
        <v>17</v>
      </c>
      <c r="C79" s="12" t="s">
        <v>22</v>
      </c>
      <c r="D79" s="10">
        <f>D35</f>
        <v>0</v>
      </c>
      <c r="E79" s="21"/>
      <c r="F79" s="21"/>
      <c r="G79" s="21"/>
    </row>
    <row r="80" spans="2:7" x14ac:dyDescent="0.35">
      <c r="B80" s="12" t="s">
        <v>17</v>
      </c>
      <c r="C80" s="12" t="s">
        <v>23</v>
      </c>
      <c r="D80" s="10">
        <f>E35</f>
        <v>0</v>
      </c>
      <c r="E80" s="21"/>
      <c r="F80" s="21"/>
      <c r="G80" s="21"/>
    </row>
    <row r="81" spans="2:7" x14ac:dyDescent="0.35">
      <c r="B81" s="12" t="s">
        <v>17</v>
      </c>
      <c r="C81" s="12" t="s">
        <v>24</v>
      </c>
      <c r="D81" s="10">
        <f>F35</f>
        <v>0</v>
      </c>
      <c r="E81" s="21"/>
      <c r="F81" s="21"/>
      <c r="G81" s="21"/>
    </row>
    <row r="82" spans="2:7" x14ac:dyDescent="0.35">
      <c r="B82" s="12" t="s">
        <v>18</v>
      </c>
      <c r="C82" s="12" t="s">
        <v>21</v>
      </c>
      <c r="D82" s="10">
        <f>C36</f>
        <v>0</v>
      </c>
      <c r="E82" s="21"/>
      <c r="F82" s="21"/>
      <c r="G82" s="21"/>
    </row>
    <row r="83" spans="2:7" x14ac:dyDescent="0.35">
      <c r="B83" s="12" t="s">
        <v>18</v>
      </c>
      <c r="C83" s="12" t="s">
        <v>22</v>
      </c>
      <c r="D83" s="10">
        <f>D36</f>
        <v>0</v>
      </c>
      <c r="E83" s="21"/>
      <c r="F83" s="21"/>
      <c r="G83" s="21"/>
    </row>
    <row r="84" spans="2:7" x14ac:dyDescent="0.35">
      <c r="B84" s="12" t="s">
        <v>18</v>
      </c>
      <c r="C84" s="12" t="s">
        <v>23</v>
      </c>
      <c r="D84" s="10">
        <f>E36</f>
        <v>0</v>
      </c>
      <c r="E84" s="21"/>
      <c r="F84" s="21"/>
      <c r="G84" s="21"/>
    </row>
    <row r="85" spans="2:7" x14ac:dyDescent="0.35">
      <c r="B85" s="12" t="s">
        <v>18</v>
      </c>
      <c r="C85" s="12" t="s">
        <v>24</v>
      </c>
      <c r="D85" s="10">
        <f>F36</f>
        <v>0</v>
      </c>
      <c r="E85" s="21"/>
      <c r="F85" s="21"/>
      <c r="G85" s="21"/>
    </row>
    <row r="86" spans="2:7" x14ac:dyDescent="0.35">
      <c r="B86" s="12" t="s">
        <v>19</v>
      </c>
      <c r="C86" s="12" t="s">
        <v>21</v>
      </c>
      <c r="D86" s="10">
        <f>C37</f>
        <v>0</v>
      </c>
      <c r="E86" s="21"/>
      <c r="F86" s="21"/>
      <c r="G86" s="21"/>
    </row>
    <row r="87" spans="2:7" x14ac:dyDescent="0.35">
      <c r="B87" s="12" t="s">
        <v>19</v>
      </c>
      <c r="C87" s="12" t="s">
        <v>22</v>
      </c>
      <c r="D87" s="10">
        <f>D37</f>
        <v>0</v>
      </c>
      <c r="E87" s="21"/>
      <c r="F87" s="21"/>
      <c r="G87" s="21"/>
    </row>
    <row r="88" spans="2:7" x14ac:dyDescent="0.35">
      <c r="B88" s="12" t="s">
        <v>19</v>
      </c>
      <c r="C88" s="12" t="s">
        <v>23</v>
      </c>
      <c r="D88" s="10">
        <f>E37</f>
        <v>0</v>
      </c>
      <c r="E88" s="21"/>
      <c r="F88" s="21"/>
      <c r="G88" s="21"/>
    </row>
    <row r="89" spans="2:7" x14ac:dyDescent="0.35">
      <c r="B89" s="12" t="s">
        <v>19</v>
      </c>
      <c r="C89" s="12" t="s">
        <v>24</v>
      </c>
      <c r="D89" s="10">
        <f>F37</f>
        <v>0</v>
      </c>
      <c r="E89" s="21"/>
      <c r="F89" s="21"/>
      <c r="G89" s="21"/>
    </row>
  </sheetData>
  <mergeCells count="57">
    <mergeCell ref="E86:G86"/>
    <mergeCell ref="E87:G87"/>
    <mergeCell ref="E88:G88"/>
    <mergeCell ref="E89:G89"/>
    <mergeCell ref="E80:G80"/>
    <mergeCell ref="E81:G81"/>
    <mergeCell ref="E82:G82"/>
    <mergeCell ref="E83:G83"/>
    <mergeCell ref="E84:G84"/>
    <mergeCell ref="E85:G85"/>
    <mergeCell ref="E79:G79"/>
    <mergeCell ref="E65:G65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78:G78"/>
    <mergeCell ref="E64:G64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52:G52"/>
    <mergeCell ref="C31:F31"/>
    <mergeCell ref="H22:H28"/>
    <mergeCell ref="H33:H39"/>
    <mergeCell ref="E45:G45"/>
    <mergeCell ref="E46:G46"/>
    <mergeCell ref="E47:G47"/>
    <mergeCell ref="E48:G48"/>
    <mergeCell ref="E49:G49"/>
    <mergeCell ref="E50:G50"/>
    <mergeCell ref="E51:G51"/>
    <mergeCell ref="B8:B11"/>
    <mergeCell ref="C20:F20"/>
    <mergeCell ref="C4:G5"/>
    <mergeCell ref="C6:G6"/>
    <mergeCell ref="C7:G7"/>
    <mergeCell ref="C8:G11"/>
    <mergeCell ref="C12:G12"/>
    <mergeCell ref="C13:G13"/>
    <mergeCell ref="C15:G15"/>
    <mergeCell ref="C14:G14"/>
    <mergeCell ref="C16:G16"/>
    <mergeCell ref="C17:G17"/>
  </mergeCells>
  <conditionalFormatting sqref="G28">
    <cfRule type="cellIs" dxfId="11" priority="4" operator="equal">
      <formula>"Low risk"</formula>
    </cfRule>
    <cfRule type="cellIs" dxfId="10" priority="5" operator="equal">
      <formula>"Medium risk"</formula>
    </cfRule>
    <cfRule type="cellIs" dxfId="9" priority="6" operator="equal">
      <formula>"High risk"</formula>
    </cfRule>
  </conditionalFormatting>
  <conditionalFormatting sqref="G39">
    <cfRule type="cellIs" dxfId="8" priority="1" operator="equal">
      <formula>"Low risk"</formula>
    </cfRule>
    <cfRule type="cellIs" dxfId="7" priority="2" operator="equal">
      <formula>"Medium risk"</formula>
    </cfRule>
    <cfRule type="cellIs" dxfId="6" priority="3" operator="equal">
      <formula>"High risk"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1A8975D-1A4D-42BC-B198-D4F547D0BA87}">
          <x14:formula1>
            <xm:f>Lookups!$A$4:$A$8</xm:f>
          </x14:formula1>
          <xm:sqref>C22:C26 C33:C37</xm:sqref>
        </x14:dataValidation>
        <x14:dataValidation type="list" allowBlank="1" showInputMessage="1" showErrorMessage="1" xr:uid="{707A5BA2-8245-4B23-9995-F68C283ADE64}">
          <x14:formula1>
            <xm:f>Lookups!$A$10:$A$14</xm:f>
          </x14:formula1>
          <xm:sqref>D22:D26 D33:D37</xm:sqref>
        </x14:dataValidation>
        <x14:dataValidation type="list" allowBlank="1" showInputMessage="1" showErrorMessage="1" xr:uid="{9EDE6AB1-80D8-4C39-986A-1E07F17AAFD7}">
          <x14:formula1>
            <xm:f>Lookups!$A$16:$A$20</xm:f>
          </x14:formula1>
          <xm:sqref>E22:E26 E33:E37</xm:sqref>
        </x14:dataValidation>
        <x14:dataValidation type="list" allowBlank="1" showInputMessage="1" showErrorMessage="1" xr:uid="{18D5CC36-2904-45D1-92F5-057773BE89E3}">
          <x14:formula1>
            <xm:f>Lookups!$A$22:$A$26</xm:f>
          </x14:formula1>
          <xm:sqref>F22:F26 F33:F37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0006-A2F5-400B-9033-871CEA3A127A}">
  <sheetPr>
    <tabColor theme="4" tint="0.59999389629810485"/>
  </sheetPr>
  <dimension ref="A1:H99"/>
  <sheetViews>
    <sheetView zoomScale="90" zoomScaleNormal="90" workbookViewId="0">
      <selection activeCell="E30" sqref="E30"/>
    </sheetView>
  </sheetViews>
  <sheetFormatPr defaultRowHeight="14.5" x14ac:dyDescent="0.35"/>
  <cols>
    <col min="2" max="2" width="36.81640625" customWidth="1"/>
    <col min="3" max="3" width="20.54296875" customWidth="1"/>
    <col min="4" max="4" width="23.7265625" customWidth="1"/>
    <col min="5" max="5" width="22.36328125" customWidth="1"/>
    <col min="6" max="6" width="25" customWidth="1"/>
    <col min="7" max="7" width="18.26953125" customWidth="1"/>
    <col min="8" max="8" width="10.81640625" customWidth="1"/>
  </cols>
  <sheetData>
    <row r="1" spans="1:7" ht="19" x14ac:dyDescent="0.4">
      <c r="A1" s="1" t="s">
        <v>0</v>
      </c>
    </row>
    <row r="2" spans="1:7" ht="16.5" x14ac:dyDescent="0.35">
      <c r="A2" s="2" t="s">
        <v>66</v>
      </c>
    </row>
    <row r="4" spans="1:7" ht="15.5" x14ac:dyDescent="0.35">
      <c r="B4" s="6" t="s">
        <v>4</v>
      </c>
      <c r="C4" s="18"/>
      <c r="D4" s="18"/>
      <c r="E4" s="18"/>
      <c r="F4" s="18"/>
      <c r="G4" s="18"/>
    </row>
    <row r="5" spans="1:7" x14ac:dyDescent="0.35">
      <c r="B5" s="7"/>
      <c r="C5" s="18"/>
      <c r="D5" s="18"/>
      <c r="E5" s="18"/>
      <c r="F5" s="18"/>
      <c r="G5" s="18"/>
    </row>
    <row r="6" spans="1:7" x14ac:dyDescent="0.35">
      <c r="B6" s="8" t="s">
        <v>5</v>
      </c>
      <c r="C6" s="19"/>
      <c r="D6" s="19"/>
      <c r="E6" s="19"/>
      <c r="F6" s="19"/>
      <c r="G6" s="19"/>
    </row>
    <row r="7" spans="1:7" x14ac:dyDescent="0.35">
      <c r="B7" s="8" t="s">
        <v>6</v>
      </c>
      <c r="C7" s="18"/>
      <c r="D7" s="18"/>
      <c r="E7" s="18"/>
      <c r="F7" s="18"/>
      <c r="G7" s="18"/>
    </row>
    <row r="8" spans="1:7" x14ac:dyDescent="0.35">
      <c r="B8" s="16" t="s">
        <v>7</v>
      </c>
      <c r="C8" s="18"/>
      <c r="D8" s="18"/>
      <c r="E8" s="18"/>
      <c r="F8" s="18"/>
      <c r="G8" s="18"/>
    </row>
    <row r="9" spans="1:7" x14ac:dyDescent="0.35">
      <c r="B9" s="16"/>
      <c r="C9" s="18"/>
      <c r="D9" s="18"/>
      <c r="E9" s="18"/>
      <c r="F9" s="18"/>
      <c r="G9" s="18"/>
    </row>
    <row r="10" spans="1:7" x14ac:dyDescent="0.35">
      <c r="B10" s="16"/>
      <c r="C10" s="18"/>
      <c r="D10" s="18"/>
      <c r="E10" s="18"/>
      <c r="F10" s="18"/>
      <c r="G10" s="18"/>
    </row>
    <row r="11" spans="1:7" x14ac:dyDescent="0.35">
      <c r="B11" s="16"/>
      <c r="C11" s="18"/>
      <c r="D11" s="18"/>
      <c r="E11" s="18"/>
      <c r="F11" s="18"/>
      <c r="G11" s="18"/>
    </row>
    <row r="12" spans="1:7" x14ac:dyDescent="0.35">
      <c r="B12" s="8" t="s">
        <v>8</v>
      </c>
      <c r="C12" s="18"/>
      <c r="D12" s="18"/>
      <c r="E12" s="18"/>
      <c r="F12" s="18"/>
      <c r="G12" s="18"/>
    </row>
    <row r="13" spans="1:7" x14ac:dyDescent="0.35">
      <c r="B13" s="8" t="s">
        <v>9</v>
      </c>
      <c r="C13" s="18"/>
      <c r="D13" s="18"/>
      <c r="E13" s="18"/>
      <c r="F13" s="18"/>
      <c r="G13" s="18"/>
    </row>
    <row r="14" spans="1:7" x14ac:dyDescent="0.35">
      <c r="B14" s="8" t="s">
        <v>10</v>
      </c>
      <c r="C14" s="20"/>
      <c r="D14" s="20"/>
      <c r="E14" s="20"/>
      <c r="F14" s="20"/>
      <c r="G14" s="20"/>
    </row>
    <row r="15" spans="1:7" x14ac:dyDescent="0.35">
      <c r="B15" s="8" t="s">
        <v>11</v>
      </c>
      <c r="C15" s="18"/>
      <c r="D15" s="18"/>
      <c r="E15" s="18"/>
      <c r="F15" s="18"/>
      <c r="G15" s="18"/>
    </row>
    <row r="16" spans="1:7" ht="15.5" x14ac:dyDescent="0.35">
      <c r="B16" s="6" t="s">
        <v>12</v>
      </c>
      <c r="C16" s="18"/>
      <c r="D16" s="18"/>
      <c r="E16" s="18"/>
      <c r="F16" s="18"/>
      <c r="G16" s="18"/>
    </row>
    <row r="17" spans="2:8" x14ac:dyDescent="0.35">
      <c r="B17" s="9" t="s">
        <v>13</v>
      </c>
      <c r="C17" s="18"/>
      <c r="D17" s="18"/>
      <c r="E17" s="18"/>
      <c r="F17" s="18"/>
      <c r="G17" s="18"/>
    </row>
    <row r="19" spans="2:8" ht="15.5" x14ac:dyDescent="0.35">
      <c r="B19" s="4" t="s">
        <v>26</v>
      </c>
    </row>
    <row r="20" spans="2:8" x14ac:dyDescent="0.35">
      <c r="C20" s="17" t="s">
        <v>20</v>
      </c>
      <c r="D20" s="17"/>
      <c r="E20" s="17"/>
      <c r="F20" s="17"/>
    </row>
    <row r="21" spans="2:8" x14ac:dyDescent="0.35">
      <c r="B21" s="12" t="s">
        <v>14</v>
      </c>
      <c r="C21" s="12" t="s">
        <v>21</v>
      </c>
      <c r="D21" s="12" t="s">
        <v>22</v>
      </c>
      <c r="E21" s="12" t="s">
        <v>23</v>
      </c>
      <c r="F21" s="12" t="s">
        <v>24</v>
      </c>
      <c r="G21" s="12" t="s">
        <v>25</v>
      </c>
    </row>
    <row r="22" spans="2:8" x14ac:dyDescent="0.35">
      <c r="B22" s="12" t="s">
        <v>67</v>
      </c>
      <c r="C22" s="13"/>
      <c r="D22" s="13"/>
      <c r="E22" s="13"/>
      <c r="F22" s="13"/>
      <c r="G22" s="10" t="e">
        <f>(VLOOKUP(C22,Lookups!$D$4:$E$8,2,FALSE)+VLOOKUP(D22,Lookups!$D$10:$E$14,2,FALSE)+VLOOKUP(E22,Lookups!$D$16:$E$20,2,FALSE)+VLOOKUP(F22,Lookups!$D$22:$E$26,2,FALSE))/4</f>
        <v>#N/A</v>
      </c>
      <c r="H22" s="22" t="s">
        <v>51</v>
      </c>
    </row>
    <row r="23" spans="2:8" x14ac:dyDescent="0.35">
      <c r="B23" s="12" t="s">
        <v>68</v>
      </c>
      <c r="C23" s="13"/>
      <c r="D23" s="13"/>
      <c r="E23" s="13"/>
      <c r="F23" s="13"/>
      <c r="G23" s="10" t="e">
        <f>(VLOOKUP(C23,Lookups!$D$4:$E$8,2,FALSE)+VLOOKUP(D23,Lookups!$D$10:$E$14,2,FALSE)+VLOOKUP(E23,Lookups!$D$16:$E$20,2,FALSE)+VLOOKUP(F23,Lookups!$D$22:$E$26,2,FALSE))/4</f>
        <v>#N/A</v>
      </c>
      <c r="H23" s="22"/>
    </row>
    <row r="24" spans="2:8" x14ac:dyDescent="0.35">
      <c r="B24" s="12" t="s">
        <v>69</v>
      </c>
      <c r="C24" s="13"/>
      <c r="D24" s="13"/>
      <c r="E24" s="13"/>
      <c r="F24" s="13"/>
      <c r="G24" s="10" t="e">
        <f>(VLOOKUP(C24,Lookups!$D$4:$E$8,2,FALSE)+VLOOKUP(D24,Lookups!$D$10:$E$14,2,FALSE)+VLOOKUP(E24,Lookups!$D$16:$E$20,2,FALSE)+VLOOKUP(F24,Lookups!$D$22:$E$26,2,FALSE))/4</f>
        <v>#N/A</v>
      </c>
      <c r="H24" s="22"/>
    </row>
    <row r="25" spans="2:8" x14ac:dyDescent="0.35">
      <c r="B25" s="12" t="s">
        <v>70</v>
      </c>
      <c r="C25" s="13"/>
      <c r="D25" s="13"/>
      <c r="E25" s="13"/>
      <c r="F25" s="13"/>
      <c r="G25" s="10" t="e">
        <f>(VLOOKUP(C25,Lookups!$D$4:$E$8,2,FALSE)+VLOOKUP(D25,Lookups!$D$10:$E$14,2,FALSE)+VLOOKUP(E25,Lookups!$D$16:$E$20,2,FALSE)+VLOOKUP(F25,Lookups!$D$22:$E$26,2,FALSE))/4</f>
        <v>#N/A</v>
      </c>
      <c r="H25" s="22"/>
    </row>
    <row r="26" spans="2:8" x14ac:dyDescent="0.35">
      <c r="B26" s="12" t="s">
        <v>71</v>
      </c>
      <c r="C26" s="13"/>
      <c r="D26" s="13"/>
      <c r="E26" s="13"/>
      <c r="F26" s="13"/>
      <c r="G26" s="10" t="e">
        <f>(VLOOKUP(C26,Lookups!$D$4:$E$8,2,FALSE)+VLOOKUP(D26,Lookups!$D$10:$E$14,2,FALSE)+VLOOKUP(E26,Lookups!$D$16:$E$20,2,FALSE)+VLOOKUP(F26,Lookups!$D$22:$E$26,2,FALSE))/4</f>
        <v>#N/A</v>
      </c>
      <c r="H26" s="22"/>
    </row>
    <row r="27" spans="2:8" x14ac:dyDescent="0.35">
      <c r="B27" s="12" t="s">
        <v>72</v>
      </c>
      <c r="C27" s="13"/>
      <c r="D27" s="13"/>
      <c r="E27" s="13"/>
      <c r="F27" s="13"/>
      <c r="G27" s="10" t="e">
        <f>(VLOOKUP(C27,Lookups!$D$4:$E$8,2,FALSE)+VLOOKUP(D27,Lookups!$D$10:$E$14,2,FALSE)+VLOOKUP(E27,Lookups!$D$16:$E$20,2,FALSE)+VLOOKUP(F27,Lookups!$D$22:$E$26,2,FALSE))/4</f>
        <v>#N/A</v>
      </c>
      <c r="H27" s="22"/>
    </row>
    <row r="28" spans="2:8" x14ac:dyDescent="0.35">
      <c r="F28" s="14" t="s">
        <v>49</v>
      </c>
      <c r="G28" s="10" t="e">
        <f>(SUM(G22:G27))/6</f>
        <v>#N/A</v>
      </c>
      <c r="H28" s="22"/>
    </row>
    <row r="29" spans="2:8" x14ac:dyDescent="0.35">
      <c r="F29" s="14" t="s">
        <v>50</v>
      </c>
      <c r="G29" s="11" t="e">
        <f>IF(G28&lt;=2,"Low risk",IF(AND(G28&gt;2,G28&lt;=3.5),"Medium risk","High risk"))</f>
        <v>#N/A</v>
      </c>
      <c r="H29" s="22"/>
    </row>
    <row r="31" spans="2:8" ht="15.5" x14ac:dyDescent="0.35">
      <c r="B31" s="4" t="s">
        <v>48</v>
      </c>
    </row>
    <row r="32" spans="2:8" x14ac:dyDescent="0.35">
      <c r="C32" s="17" t="s">
        <v>20</v>
      </c>
      <c r="D32" s="17"/>
      <c r="E32" s="17"/>
      <c r="F32" s="17"/>
    </row>
    <row r="33" spans="2:8" x14ac:dyDescent="0.35">
      <c r="B33" s="12" t="s">
        <v>14</v>
      </c>
      <c r="C33" s="12" t="s">
        <v>21</v>
      </c>
      <c r="D33" s="12" t="s">
        <v>22</v>
      </c>
      <c r="E33" s="12" t="s">
        <v>23</v>
      </c>
      <c r="F33" s="12" t="s">
        <v>24</v>
      </c>
      <c r="G33" s="12" t="s">
        <v>25</v>
      </c>
    </row>
    <row r="34" spans="2:8" x14ac:dyDescent="0.35">
      <c r="B34" s="12" t="s">
        <v>67</v>
      </c>
      <c r="C34" s="13"/>
      <c r="D34" s="13"/>
      <c r="E34" s="13"/>
      <c r="F34" s="13"/>
      <c r="G34" s="10" t="e">
        <f>(VLOOKUP(C34,Lookups!$D$4:$E$8,2,FALSE)+VLOOKUP(D34,Lookups!$D$10:$E$14,2,FALSE)+VLOOKUP(E34,Lookups!$D$16:$E$20,2,FALSE)+VLOOKUP(F34,Lookups!$D$22:$E$26,2,FALSE))/4</f>
        <v>#N/A</v>
      </c>
      <c r="H34" s="22" t="s">
        <v>51</v>
      </c>
    </row>
    <row r="35" spans="2:8" x14ac:dyDescent="0.35">
      <c r="B35" s="12" t="s">
        <v>68</v>
      </c>
      <c r="C35" s="13"/>
      <c r="D35" s="13"/>
      <c r="E35" s="13"/>
      <c r="F35" s="13"/>
      <c r="G35" s="10" t="e">
        <f>(VLOOKUP(C35,Lookups!$D$4:$E$8,2,FALSE)+VLOOKUP(D35,Lookups!$D$10:$E$14,2,FALSE)+VLOOKUP(E35,Lookups!$D$16:$E$20,2,FALSE)+VLOOKUP(F35,Lookups!$D$22:$E$26,2,FALSE))/4</f>
        <v>#N/A</v>
      </c>
      <c r="H35" s="22"/>
    </row>
    <row r="36" spans="2:8" x14ac:dyDescent="0.35">
      <c r="B36" s="12" t="s">
        <v>69</v>
      </c>
      <c r="C36" s="13"/>
      <c r="D36" s="13"/>
      <c r="E36" s="13"/>
      <c r="F36" s="13"/>
      <c r="G36" s="10" t="e">
        <f>(VLOOKUP(C36,Lookups!$D$4:$E$8,2,FALSE)+VLOOKUP(D36,Lookups!$D$10:$E$14,2,FALSE)+VLOOKUP(E36,Lookups!$D$16:$E$20,2,FALSE)+VLOOKUP(F36,Lookups!$D$22:$E$26,2,FALSE))/4</f>
        <v>#N/A</v>
      </c>
      <c r="H36" s="22"/>
    </row>
    <row r="37" spans="2:8" x14ac:dyDescent="0.35">
      <c r="B37" s="12" t="s">
        <v>70</v>
      </c>
      <c r="C37" s="13"/>
      <c r="D37" s="13"/>
      <c r="E37" s="13"/>
      <c r="F37" s="13"/>
      <c r="G37" s="10" t="e">
        <f>(VLOOKUP(C37,Lookups!$D$4:$E$8,2,FALSE)+VLOOKUP(D37,Lookups!$D$10:$E$14,2,FALSE)+VLOOKUP(E37,Lookups!$D$16:$E$20,2,FALSE)+VLOOKUP(F37,Lookups!$D$22:$E$26,2,FALSE))/4</f>
        <v>#N/A</v>
      </c>
      <c r="H37" s="22"/>
    </row>
    <row r="38" spans="2:8" x14ac:dyDescent="0.35">
      <c r="B38" s="12" t="s">
        <v>71</v>
      </c>
      <c r="C38" s="13"/>
      <c r="D38" s="13"/>
      <c r="E38" s="13"/>
      <c r="F38" s="13"/>
      <c r="G38" s="10" t="e">
        <f>(VLOOKUP(C38,Lookups!$D$4:$E$8,2,FALSE)+VLOOKUP(D38,Lookups!$D$10:$E$14,2,FALSE)+VLOOKUP(E38,Lookups!$D$16:$E$20,2,FALSE)+VLOOKUP(F38,Lookups!$D$22:$E$26,2,FALSE))/4</f>
        <v>#N/A</v>
      </c>
      <c r="H38" s="22"/>
    </row>
    <row r="39" spans="2:8" x14ac:dyDescent="0.35">
      <c r="B39" s="12" t="s">
        <v>72</v>
      </c>
      <c r="C39" s="13"/>
      <c r="D39" s="13"/>
      <c r="E39" s="13"/>
      <c r="F39" s="13"/>
      <c r="G39" s="10" t="e">
        <f>(VLOOKUP(C39,Lookups!$D$4:$E$8,2,FALSE)+VLOOKUP(D39,Lookups!$D$10:$E$14,2,FALSE)+VLOOKUP(E39,Lookups!$D$16:$E$20,2,FALSE)+VLOOKUP(F39,Lookups!$D$22:$E$26,2,FALSE))/4</f>
        <v>#N/A</v>
      </c>
      <c r="H39" s="22"/>
    </row>
    <row r="40" spans="2:8" x14ac:dyDescent="0.35">
      <c r="F40" s="14" t="s">
        <v>49</v>
      </c>
      <c r="G40" s="10" t="e">
        <f>(SUM(G34:G39))/6</f>
        <v>#N/A</v>
      </c>
      <c r="H40" s="22"/>
    </row>
    <row r="41" spans="2:8" x14ac:dyDescent="0.35">
      <c r="F41" s="14" t="s">
        <v>50</v>
      </c>
      <c r="G41" s="11" t="e">
        <f>IF(G40&lt;=2,"Low risk",IF(AND(G40&gt;2,G40&lt;=3.5),"Medium risk","High risk"))</f>
        <v>#N/A</v>
      </c>
      <c r="H41" s="22"/>
    </row>
    <row r="43" spans="2:8" ht="15.5" x14ac:dyDescent="0.35">
      <c r="B43" s="4" t="s">
        <v>52</v>
      </c>
    </row>
    <row r="44" spans="2:8" ht="15.5" x14ac:dyDescent="0.35">
      <c r="B44" s="4"/>
    </row>
    <row r="45" spans="2:8" ht="15.5" x14ac:dyDescent="0.35">
      <c r="B45" s="4" t="s">
        <v>26</v>
      </c>
    </row>
    <row r="46" spans="2:8" x14ac:dyDescent="0.35">
      <c r="D46" t="s">
        <v>55</v>
      </c>
    </row>
    <row r="47" spans="2:8" x14ac:dyDescent="0.35">
      <c r="B47" s="12" t="s">
        <v>14</v>
      </c>
      <c r="C47" s="12" t="s">
        <v>20</v>
      </c>
      <c r="D47" s="12" t="s">
        <v>53</v>
      </c>
      <c r="E47" s="17" t="s">
        <v>54</v>
      </c>
      <c r="F47" s="17"/>
      <c r="G47" s="17"/>
    </row>
    <row r="48" spans="2:8" x14ac:dyDescent="0.35">
      <c r="B48" s="12" t="s">
        <v>67</v>
      </c>
      <c r="C48" s="12" t="s">
        <v>21</v>
      </c>
      <c r="D48" s="10">
        <f>C22</f>
        <v>0</v>
      </c>
      <c r="E48" s="21"/>
      <c r="F48" s="21"/>
      <c r="G48" s="21"/>
    </row>
    <row r="49" spans="2:7" x14ac:dyDescent="0.35">
      <c r="B49" s="12" t="s">
        <v>67</v>
      </c>
      <c r="C49" s="12" t="s">
        <v>22</v>
      </c>
      <c r="D49" s="10">
        <f>D22</f>
        <v>0</v>
      </c>
      <c r="E49" s="21"/>
      <c r="F49" s="21"/>
      <c r="G49" s="21"/>
    </row>
    <row r="50" spans="2:7" x14ac:dyDescent="0.35">
      <c r="B50" s="12" t="s">
        <v>67</v>
      </c>
      <c r="C50" s="12" t="s">
        <v>23</v>
      </c>
      <c r="D50" s="10">
        <f>E22</f>
        <v>0</v>
      </c>
      <c r="E50" s="21"/>
      <c r="F50" s="21"/>
      <c r="G50" s="21"/>
    </row>
    <row r="51" spans="2:7" x14ac:dyDescent="0.35">
      <c r="B51" s="12" t="s">
        <v>67</v>
      </c>
      <c r="C51" s="12" t="s">
        <v>24</v>
      </c>
      <c r="D51" s="10">
        <f>F22</f>
        <v>0</v>
      </c>
      <c r="E51" s="21"/>
      <c r="F51" s="21"/>
      <c r="G51" s="21"/>
    </row>
    <row r="52" spans="2:7" x14ac:dyDescent="0.35">
      <c r="B52" s="12" t="s">
        <v>68</v>
      </c>
      <c r="C52" s="12" t="s">
        <v>21</v>
      </c>
      <c r="D52" s="10">
        <f>C23</f>
        <v>0</v>
      </c>
      <c r="E52" s="21"/>
      <c r="F52" s="21"/>
      <c r="G52" s="21"/>
    </row>
    <row r="53" spans="2:7" x14ac:dyDescent="0.35">
      <c r="B53" s="12" t="s">
        <v>68</v>
      </c>
      <c r="C53" s="12" t="s">
        <v>22</v>
      </c>
      <c r="D53" s="10">
        <f>D23</f>
        <v>0</v>
      </c>
      <c r="E53" s="21"/>
      <c r="F53" s="21"/>
      <c r="G53" s="21"/>
    </row>
    <row r="54" spans="2:7" x14ac:dyDescent="0.35">
      <c r="B54" s="12" t="s">
        <v>68</v>
      </c>
      <c r="C54" s="12" t="s">
        <v>23</v>
      </c>
      <c r="D54" s="10">
        <f>E23</f>
        <v>0</v>
      </c>
      <c r="E54" s="21"/>
      <c r="F54" s="21"/>
      <c r="G54" s="21"/>
    </row>
    <row r="55" spans="2:7" x14ac:dyDescent="0.35">
      <c r="B55" s="12" t="s">
        <v>68</v>
      </c>
      <c r="C55" s="12" t="s">
        <v>24</v>
      </c>
      <c r="D55" s="10">
        <f>F23</f>
        <v>0</v>
      </c>
      <c r="E55" s="21"/>
      <c r="F55" s="21"/>
      <c r="G55" s="21"/>
    </row>
    <row r="56" spans="2:7" x14ac:dyDescent="0.35">
      <c r="B56" s="12" t="s">
        <v>69</v>
      </c>
      <c r="C56" s="12" t="s">
        <v>21</v>
      </c>
      <c r="D56" s="10">
        <f>C24</f>
        <v>0</v>
      </c>
      <c r="E56" s="21"/>
      <c r="F56" s="21"/>
      <c r="G56" s="21"/>
    </row>
    <row r="57" spans="2:7" x14ac:dyDescent="0.35">
      <c r="B57" s="12" t="s">
        <v>69</v>
      </c>
      <c r="C57" s="12" t="s">
        <v>22</v>
      </c>
      <c r="D57" s="10">
        <f>D24</f>
        <v>0</v>
      </c>
      <c r="E57" s="21"/>
      <c r="F57" s="21"/>
      <c r="G57" s="21"/>
    </row>
    <row r="58" spans="2:7" x14ac:dyDescent="0.35">
      <c r="B58" s="12" t="s">
        <v>69</v>
      </c>
      <c r="C58" s="12" t="s">
        <v>23</v>
      </c>
      <c r="D58" s="10">
        <f>E24</f>
        <v>0</v>
      </c>
      <c r="E58" s="21"/>
      <c r="F58" s="21"/>
      <c r="G58" s="21"/>
    </row>
    <row r="59" spans="2:7" x14ac:dyDescent="0.35">
      <c r="B59" s="12" t="s">
        <v>69</v>
      </c>
      <c r="C59" s="12" t="s">
        <v>24</v>
      </c>
      <c r="D59" s="10">
        <f>F24</f>
        <v>0</v>
      </c>
      <c r="E59" s="21"/>
      <c r="F59" s="21"/>
      <c r="G59" s="21"/>
    </row>
    <row r="60" spans="2:7" x14ac:dyDescent="0.35">
      <c r="B60" s="12" t="s">
        <v>70</v>
      </c>
      <c r="C60" s="12" t="s">
        <v>21</v>
      </c>
      <c r="D60" s="10">
        <f>C25</f>
        <v>0</v>
      </c>
      <c r="E60" s="21"/>
      <c r="F60" s="21"/>
      <c r="G60" s="21"/>
    </row>
    <row r="61" spans="2:7" x14ac:dyDescent="0.35">
      <c r="B61" s="12" t="s">
        <v>70</v>
      </c>
      <c r="C61" s="12" t="s">
        <v>22</v>
      </c>
      <c r="D61" s="10">
        <f>D25</f>
        <v>0</v>
      </c>
      <c r="E61" s="21"/>
      <c r="F61" s="21"/>
      <c r="G61" s="21"/>
    </row>
    <row r="62" spans="2:7" x14ac:dyDescent="0.35">
      <c r="B62" s="12" t="s">
        <v>70</v>
      </c>
      <c r="C62" s="12" t="s">
        <v>23</v>
      </c>
      <c r="D62" s="10">
        <f>E25</f>
        <v>0</v>
      </c>
      <c r="E62" s="21"/>
      <c r="F62" s="21"/>
      <c r="G62" s="21"/>
    </row>
    <row r="63" spans="2:7" x14ac:dyDescent="0.35">
      <c r="B63" s="12" t="s">
        <v>70</v>
      </c>
      <c r="C63" s="12" t="s">
        <v>24</v>
      </c>
      <c r="D63" s="10">
        <f>F25</f>
        <v>0</v>
      </c>
      <c r="E63" s="21"/>
      <c r="F63" s="21"/>
      <c r="G63" s="21"/>
    </row>
    <row r="64" spans="2:7" x14ac:dyDescent="0.35">
      <c r="B64" s="12" t="s">
        <v>71</v>
      </c>
      <c r="C64" s="12" t="s">
        <v>21</v>
      </c>
      <c r="D64" s="10">
        <f>C26</f>
        <v>0</v>
      </c>
      <c r="E64" s="23"/>
      <c r="F64" s="24"/>
      <c r="G64" s="25"/>
    </row>
    <row r="65" spans="2:7" x14ac:dyDescent="0.35">
      <c r="B65" s="12" t="s">
        <v>71</v>
      </c>
      <c r="C65" s="12" t="s">
        <v>22</v>
      </c>
      <c r="D65" s="10">
        <f>D26</f>
        <v>0</v>
      </c>
      <c r="E65" s="23"/>
      <c r="F65" s="24"/>
      <c r="G65" s="25"/>
    </row>
    <row r="66" spans="2:7" x14ac:dyDescent="0.35">
      <c r="B66" s="12" t="s">
        <v>71</v>
      </c>
      <c r="C66" s="12" t="s">
        <v>23</v>
      </c>
      <c r="D66" s="10">
        <f>E26</f>
        <v>0</v>
      </c>
      <c r="E66" s="23"/>
      <c r="F66" s="24"/>
      <c r="G66" s="25"/>
    </row>
    <row r="67" spans="2:7" x14ac:dyDescent="0.35">
      <c r="B67" s="12" t="s">
        <v>71</v>
      </c>
      <c r="C67" s="12" t="s">
        <v>24</v>
      </c>
      <c r="D67" s="10">
        <f>F26</f>
        <v>0</v>
      </c>
      <c r="E67" s="23"/>
      <c r="F67" s="24"/>
      <c r="G67" s="25"/>
    </row>
    <row r="68" spans="2:7" x14ac:dyDescent="0.35">
      <c r="B68" s="12" t="s">
        <v>72</v>
      </c>
      <c r="C68" s="12" t="s">
        <v>21</v>
      </c>
      <c r="D68" s="10">
        <f>C27</f>
        <v>0</v>
      </c>
      <c r="E68" s="21"/>
      <c r="F68" s="21"/>
      <c r="G68" s="21"/>
    </row>
    <row r="69" spans="2:7" x14ac:dyDescent="0.35">
      <c r="B69" s="12" t="s">
        <v>72</v>
      </c>
      <c r="C69" s="12" t="s">
        <v>22</v>
      </c>
      <c r="D69" s="10">
        <f>D27</f>
        <v>0</v>
      </c>
      <c r="E69" s="21"/>
      <c r="F69" s="21"/>
      <c r="G69" s="21"/>
    </row>
    <row r="70" spans="2:7" x14ac:dyDescent="0.35">
      <c r="B70" s="12" t="s">
        <v>72</v>
      </c>
      <c r="C70" s="12" t="s">
        <v>23</v>
      </c>
      <c r="D70" s="10">
        <f>E27</f>
        <v>0</v>
      </c>
      <c r="E70" s="21"/>
      <c r="F70" s="21"/>
      <c r="G70" s="21"/>
    </row>
    <row r="71" spans="2:7" x14ac:dyDescent="0.35">
      <c r="B71" s="12" t="s">
        <v>72</v>
      </c>
      <c r="C71" s="12" t="s">
        <v>24</v>
      </c>
      <c r="D71" s="10">
        <f>F27</f>
        <v>0</v>
      </c>
      <c r="E71" s="21"/>
      <c r="F71" s="21"/>
      <c r="G71" s="21"/>
    </row>
    <row r="73" spans="2:7" ht="15.5" x14ac:dyDescent="0.35">
      <c r="B73" s="4" t="s">
        <v>48</v>
      </c>
    </row>
    <row r="74" spans="2:7" x14ac:dyDescent="0.35">
      <c r="D74" t="s">
        <v>55</v>
      </c>
    </row>
    <row r="75" spans="2:7" x14ac:dyDescent="0.35">
      <c r="B75" s="12" t="s">
        <v>14</v>
      </c>
      <c r="C75" s="12" t="s">
        <v>20</v>
      </c>
      <c r="D75" s="12" t="s">
        <v>53</v>
      </c>
      <c r="E75" s="17" t="s">
        <v>54</v>
      </c>
      <c r="F75" s="17"/>
      <c r="G75" s="17"/>
    </row>
    <row r="76" spans="2:7" x14ac:dyDescent="0.35">
      <c r="B76" s="12" t="s">
        <v>67</v>
      </c>
      <c r="C76" s="12" t="s">
        <v>21</v>
      </c>
      <c r="D76" s="10">
        <f>C34</f>
        <v>0</v>
      </c>
      <c r="E76" s="21"/>
      <c r="F76" s="21"/>
      <c r="G76" s="21"/>
    </row>
    <row r="77" spans="2:7" x14ac:dyDescent="0.35">
      <c r="B77" s="12" t="s">
        <v>67</v>
      </c>
      <c r="C77" s="12" t="s">
        <v>22</v>
      </c>
      <c r="D77" s="10">
        <f>D34</f>
        <v>0</v>
      </c>
      <c r="E77" s="21"/>
      <c r="F77" s="21"/>
      <c r="G77" s="21"/>
    </row>
    <row r="78" spans="2:7" x14ac:dyDescent="0.35">
      <c r="B78" s="12" t="s">
        <v>67</v>
      </c>
      <c r="C78" s="12" t="s">
        <v>23</v>
      </c>
      <c r="D78" s="10">
        <f>E34</f>
        <v>0</v>
      </c>
      <c r="E78" s="21"/>
      <c r="F78" s="21"/>
      <c r="G78" s="21"/>
    </row>
    <row r="79" spans="2:7" x14ac:dyDescent="0.35">
      <c r="B79" s="12" t="s">
        <v>67</v>
      </c>
      <c r="C79" s="12" t="s">
        <v>24</v>
      </c>
      <c r="D79" s="10">
        <f>F34</f>
        <v>0</v>
      </c>
      <c r="E79" s="21"/>
      <c r="F79" s="21"/>
      <c r="G79" s="21"/>
    </row>
    <row r="80" spans="2:7" x14ac:dyDescent="0.35">
      <c r="B80" s="12" t="s">
        <v>68</v>
      </c>
      <c r="C80" s="12" t="s">
        <v>21</v>
      </c>
      <c r="D80" s="10">
        <f>C35</f>
        <v>0</v>
      </c>
      <c r="E80" s="21"/>
      <c r="F80" s="21"/>
      <c r="G80" s="21"/>
    </row>
    <row r="81" spans="2:7" x14ac:dyDescent="0.35">
      <c r="B81" s="12" t="s">
        <v>68</v>
      </c>
      <c r="C81" s="12" t="s">
        <v>22</v>
      </c>
      <c r="D81" s="10">
        <f>D35</f>
        <v>0</v>
      </c>
      <c r="E81" s="21"/>
      <c r="F81" s="21"/>
      <c r="G81" s="21"/>
    </row>
    <row r="82" spans="2:7" x14ac:dyDescent="0.35">
      <c r="B82" s="12" t="s">
        <v>68</v>
      </c>
      <c r="C82" s="12" t="s">
        <v>23</v>
      </c>
      <c r="D82" s="10">
        <f>E35</f>
        <v>0</v>
      </c>
      <c r="E82" s="21"/>
      <c r="F82" s="21"/>
      <c r="G82" s="21"/>
    </row>
    <row r="83" spans="2:7" x14ac:dyDescent="0.35">
      <c r="B83" s="12" t="s">
        <v>68</v>
      </c>
      <c r="C83" s="12" t="s">
        <v>24</v>
      </c>
      <c r="D83" s="10">
        <f>F35</f>
        <v>0</v>
      </c>
      <c r="E83" s="21"/>
      <c r="F83" s="21"/>
      <c r="G83" s="21"/>
    </row>
    <row r="84" spans="2:7" x14ac:dyDescent="0.35">
      <c r="B84" s="12" t="s">
        <v>69</v>
      </c>
      <c r="C84" s="12" t="s">
        <v>21</v>
      </c>
      <c r="D84" s="10">
        <f>C36</f>
        <v>0</v>
      </c>
      <c r="E84" s="21"/>
      <c r="F84" s="21"/>
      <c r="G84" s="21"/>
    </row>
    <row r="85" spans="2:7" x14ac:dyDescent="0.35">
      <c r="B85" s="12" t="s">
        <v>69</v>
      </c>
      <c r="C85" s="12" t="s">
        <v>22</v>
      </c>
      <c r="D85" s="10">
        <f>D36</f>
        <v>0</v>
      </c>
      <c r="E85" s="21"/>
      <c r="F85" s="21"/>
      <c r="G85" s="21"/>
    </row>
    <row r="86" spans="2:7" x14ac:dyDescent="0.35">
      <c r="B86" s="12" t="s">
        <v>69</v>
      </c>
      <c r="C86" s="12" t="s">
        <v>23</v>
      </c>
      <c r="D86" s="10">
        <f>E36</f>
        <v>0</v>
      </c>
      <c r="E86" s="21"/>
      <c r="F86" s="21"/>
      <c r="G86" s="21"/>
    </row>
    <row r="87" spans="2:7" x14ac:dyDescent="0.35">
      <c r="B87" s="12" t="s">
        <v>69</v>
      </c>
      <c r="C87" s="12" t="s">
        <v>24</v>
      </c>
      <c r="D87" s="10">
        <f>F36</f>
        <v>0</v>
      </c>
      <c r="E87" s="21"/>
      <c r="F87" s="21"/>
      <c r="G87" s="21"/>
    </row>
    <row r="88" spans="2:7" x14ac:dyDescent="0.35">
      <c r="B88" s="12" t="s">
        <v>70</v>
      </c>
      <c r="C88" s="12" t="s">
        <v>21</v>
      </c>
      <c r="D88" s="10">
        <f>C37</f>
        <v>0</v>
      </c>
      <c r="E88" s="21"/>
      <c r="F88" s="21"/>
      <c r="G88" s="21"/>
    </row>
    <row r="89" spans="2:7" x14ac:dyDescent="0.35">
      <c r="B89" s="12" t="s">
        <v>70</v>
      </c>
      <c r="C89" s="12" t="s">
        <v>22</v>
      </c>
      <c r="D89" s="10">
        <f>D37</f>
        <v>0</v>
      </c>
      <c r="E89" s="21"/>
      <c r="F89" s="21"/>
      <c r="G89" s="21"/>
    </row>
    <row r="90" spans="2:7" x14ac:dyDescent="0.35">
      <c r="B90" s="12" t="s">
        <v>70</v>
      </c>
      <c r="C90" s="12" t="s">
        <v>23</v>
      </c>
      <c r="D90" s="10">
        <f>E37</f>
        <v>0</v>
      </c>
      <c r="E90" s="21"/>
      <c r="F90" s="21"/>
      <c r="G90" s="21"/>
    </row>
    <row r="91" spans="2:7" x14ac:dyDescent="0.35">
      <c r="B91" s="12" t="s">
        <v>70</v>
      </c>
      <c r="C91" s="12" t="s">
        <v>24</v>
      </c>
      <c r="D91" s="10">
        <f>F37</f>
        <v>0</v>
      </c>
      <c r="E91" s="21"/>
      <c r="F91" s="21"/>
      <c r="G91" s="21"/>
    </row>
    <row r="92" spans="2:7" x14ac:dyDescent="0.35">
      <c r="B92" s="12" t="s">
        <v>71</v>
      </c>
      <c r="C92" s="12" t="s">
        <v>21</v>
      </c>
      <c r="D92" s="10">
        <f>C38</f>
        <v>0</v>
      </c>
      <c r="E92" s="23"/>
      <c r="F92" s="24"/>
      <c r="G92" s="25"/>
    </row>
    <row r="93" spans="2:7" x14ac:dyDescent="0.35">
      <c r="B93" s="12" t="s">
        <v>71</v>
      </c>
      <c r="C93" s="12" t="s">
        <v>22</v>
      </c>
      <c r="D93" s="10">
        <f>D38</f>
        <v>0</v>
      </c>
      <c r="E93" s="23"/>
      <c r="F93" s="24"/>
      <c r="G93" s="25"/>
    </row>
    <row r="94" spans="2:7" x14ac:dyDescent="0.35">
      <c r="B94" s="12" t="s">
        <v>71</v>
      </c>
      <c r="C94" s="12" t="s">
        <v>23</v>
      </c>
      <c r="D94" s="10">
        <f>E38</f>
        <v>0</v>
      </c>
      <c r="E94" s="23"/>
      <c r="F94" s="24"/>
      <c r="G94" s="25"/>
    </row>
    <row r="95" spans="2:7" x14ac:dyDescent="0.35">
      <c r="B95" s="12" t="s">
        <v>71</v>
      </c>
      <c r="C95" s="12" t="s">
        <v>24</v>
      </c>
      <c r="D95" s="10">
        <f>F38</f>
        <v>0</v>
      </c>
      <c r="E95" s="23"/>
      <c r="F95" s="24"/>
      <c r="G95" s="25"/>
    </row>
    <row r="96" spans="2:7" x14ac:dyDescent="0.35">
      <c r="B96" s="12" t="s">
        <v>72</v>
      </c>
      <c r="C96" s="12" t="s">
        <v>21</v>
      </c>
      <c r="D96" s="10">
        <f>C39</f>
        <v>0</v>
      </c>
      <c r="E96" s="21"/>
      <c r="F96" s="21"/>
      <c r="G96" s="21"/>
    </row>
    <row r="97" spans="2:7" x14ac:dyDescent="0.35">
      <c r="B97" s="12" t="s">
        <v>72</v>
      </c>
      <c r="C97" s="12" t="s">
        <v>22</v>
      </c>
      <c r="D97" s="10">
        <f>D39</f>
        <v>0</v>
      </c>
      <c r="E97" s="21"/>
      <c r="F97" s="21"/>
      <c r="G97" s="21"/>
    </row>
    <row r="98" spans="2:7" x14ac:dyDescent="0.35">
      <c r="B98" s="12" t="s">
        <v>72</v>
      </c>
      <c r="C98" s="12" t="s">
        <v>23</v>
      </c>
      <c r="D98" s="10">
        <f>E39</f>
        <v>0</v>
      </c>
      <c r="E98" s="21"/>
      <c r="F98" s="21"/>
      <c r="G98" s="21"/>
    </row>
    <row r="99" spans="2:7" x14ac:dyDescent="0.35">
      <c r="B99" s="12" t="s">
        <v>72</v>
      </c>
      <c r="C99" s="12" t="s">
        <v>24</v>
      </c>
      <c r="D99" s="10">
        <f>F39</f>
        <v>0</v>
      </c>
      <c r="E99" s="21"/>
      <c r="F99" s="21"/>
      <c r="G99" s="21"/>
    </row>
  </sheetData>
  <mergeCells count="65">
    <mergeCell ref="E97:G97"/>
    <mergeCell ref="E98:G98"/>
    <mergeCell ref="E99:G99"/>
    <mergeCell ref="E92:G92"/>
    <mergeCell ref="E93:G93"/>
    <mergeCell ref="E94:G94"/>
    <mergeCell ref="E95:G95"/>
    <mergeCell ref="E96:G96"/>
    <mergeCell ref="E87:G87"/>
    <mergeCell ref="E88:G88"/>
    <mergeCell ref="E89:G89"/>
    <mergeCell ref="E90:G90"/>
    <mergeCell ref="E91:G91"/>
    <mergeCell ref="E86:G86"/>
    <mergeCell ref="E75:G75"/>
    <mergeCell ref="E76:G76"/>
    <mergeCell ref="E77:G77"/>
    <mergeCell ref="E78:G78"/>
    <mergeCell ref="E79:G79"/>
    <mergeCell ref="E80:G80"/>
    <mergeCell ref="E81:G81"/>
    <mergeCell ref="E82:G82"/>
    <mergeCell ref="E83:G83"/>
    <mergeCell ref="E84:G84"/>
    <mergeCell ref="E85:G85"/>
    <mergeCell ref="E62:G62"/>
    <mergeCell ref="E63:G63"/>
    <mergeCell ref="E68:G68"/>
    <mergeCell ref="E69:G69"/>
    <mergeCell ref="E70:G70"/>
    <mergeCell ref="E71:G71"/>
    <mergeCell ref="E64:G64"/>
    <mergeCell ref="E65:G65"/>
    <mergeCell ref="E66:G66"/>
    <mergeCell ref="E67:G67"/>
    <mergeCell ref="E61:G61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H22:H29"/>
    <mergeCell ref="C32:F32"/>
    <mergeCell ref="H34:H41"/>
    <mergeCell ref="E47:G47"/>
    <mergeCell ref="E48:G48"/>
    <mergeCell ref="E49:G49"/>
    <mergeCell ref="C13:G13"/>
    <mergeCell ref="C14:G14"/>
    <mergeCell ref="C15:G15"/>
    <mergeCell ref="C16:G16"/>
    <mergeCell ref="C17:G17"/>
    <mergeCell ref="C20:F20"/>
    <mergeCell ref="C12:G12"/>
    <mergeCell ref="C4:G5"/>
    <mergeCell ref="C6:G6"/>
    <mergeCell ref="C7:G7"/>
    <mergeCell ref="B8:B11"/>
    <mergeCell ref="C8:G11"/>
  </mergeCells>
  <conditionalFormatting sqref="G29">
    <cfRule type="cellIs" dxfId="5" priority="4" operator="equal">
      <formula>"Low risk"</formula>
    </cfRule>
    <cfRule type="cellIs" dxfId="4" priority="5" operator="equal">
      <formula>"Medium risk"</formula>
    </cfRule>
    <cfRule type="cellIs" dxfId="3" priority="6" operator="equal">
      <formula>"High risk"</formula>
    </cfRule>
  </conditionalFormatting>
  <conditionalFormatting sqref="G41">
    <cfRule type="cellIs" dxfId="2" priority="1" operator="equal">
      <formula>"Low risk"</formula>
    </cfRule>
    <cfRule type="cellIs" dxfId="1" priority="2" operator="equal">
      <formula>"Medium risk"</formula>
    </cfRule>
    <cfRule type="cellIs" dxfId="0" priority="3" operator="equal">
      <formula>"High risk"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1C99DC6-1ABE-4A4E-B2E8-81ED10F58F5B}">
          <x14:formula1>
            <xm:f>Lookups!$D$22:$D$26</xm:f>
          </x14:formula1>
          <xm:sqref>F34:F39 F22:F27</xm:sqref>
        </x14:dataValidation>
        <x14:dataValidation type="list" allowBlank="1" showInputMessage="1" showErrorMessage="1" xr:uid="{E7977B26-DC71-4559-978F-08C12B3D5F2F}">
          <x14:formula1>
            <xm:f>Lookups!$D$16:$D$20</xm:f>
          </x14:formula1>
          <xm:sqref>E34:E39 E22:E27</xm:sqref>
        </x14:dataValidation>
        <x14:dataValidation type="list" allowBlank="1" showInputMessage="1" showErrorMessage="1" xr:uid="{73BBA69D-C69C-4E6D-A8B4-3CFF85C0705B}">
          <x14:formula1>
            <xm:f>Lookups!$D$10:$D$14</xm:f>
          </x14:formula1>
          <xm:sqref>D34:D39 D22:D27</xm:sqref>
        </x14:dataValidation>
        <x14:dataValidation type="list" allowBlank="1" showInputMessage="1" showErrorMessage="1" xr:uid="{68E0F771-E5B2-4919-BB5B-3585F1E57078}">
          <x14:formula1>
            <xm:f>Lookups!$D$4:$D$8</xm:f>
          </x14:formula1>
          <xm:sqref>C34:C39 C22:C27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9C60-F39A-4033-9335-7636F21BBFEA}">
  <dimension ref="A1:E26"/>
  <sheetViews>
    <sheetView workbookViewId="0">
      <selection activeCell="D27" sqref="D27"/>
    </sheetView>
  </sheetViews>
  <sheetFormatPr defaultRowHeight="14.5" x14ac:dyDescent="0.35"/>
  <cols>
    <col min="1" max="1" width="69.36328125" customWidth="1"/>
    <col min="4" max="4" width="66.36328125" customWidth="1"/>
  </cols>
  <sheetData>
    <row r="1" spans="1:5" x14ac:dyDescent="0.35">
      <c r="A1" t="s">
        <v>27</v>
      </c>
      <c r="D1" t="s">
        <v>56</v>
      </c>
    </row>
    <row r="3" spans="1:5" x14ac:dyDescent="0.35">
      <c r="A3" t="s">
        <v>21</v>
      </c>
      <c r="D3" t="s">
        <v>21</v>
      </c>
    </row>
    <row r="4" spans="1:5" x14ac:dyDescent="0.35">
      <c r="A4" t="s">
        <v>43</v>
      </c>
      <c r="B4">
        <v>1</v>
      </c>
      <c r="D4" t="s">
        <v>57</v>
      </c>
      <c r="E4">
        <v>1</v>
      </c>
    </row>
    <row r="5" spans="1:5" x14ac:dyDescent="0.35">
      <c r="A5" t="s">
        <v>44</v>
      </c>
      <c r="B5">
        <v>2</v>
      </c>
      <c r="D5" t="s">
        <v>58</v>
      </c>
      <c r="E5">
        <v>2</v>
      </c>
    </row>
    <row r="6" spans="1:5" x14ac:dyDescent="0.35">
      <c r="A6" t="s">
        <v>45</v>
      </c>
      <c r="B6">
        <v>3</v>
      </c>
      <c r="D6" t="s">
        <v>59</v>
      </c>
      <c r="E6">
        <v>3</v>
      </c>
    </row>
    <row r="7" spans="1:5" x14ac:dyDescent="0.35">
      <c r="A7" t="s">
        <v>46</v>
      </c>
      <c r="B7">
        <v>4</v>
      </c>
      <c r="D7" t="s">
        <v>73</v>
      </c>
      <c r="E7">
        <v>4</v>
      </c>
    </row>
    <row r="8" spans="1:5" x14ac:dyDescent="0.35">
      <c r="A8" t="s">
        <v>47</v>
      </c>
      <c r="B8">
        <v>5</v>
      </c>
      <c r="D8" t="s">
        <v>74</v>
      </c>
      <c r="E8">
        <v>5</v>
      </c>
    </row>
    <row r="9" spans="1:5" x14ac:dyDescent="0.35">
      <c r="A9" t="s">
        <v>22</v>
      </c>
      <c r="D9" t="s">
        <v>22</v>
      </c>
    </row>
    <row r="10" spans="1:5" x14ac:dyDescent="0.35">
      <c r="A10" t="s">
        <v>28</v>
      </c>
      <c r="B10">
        <v>1</v>
      </c>
      <c r="D10" t="s">
        <v>60</v>
      </c>
      <c r="E10">
        <v>1</v>
      </c>
    </row>
    <row r="11" spans="1:5" x14ac:dyDescent="0.35">
      <c r="A11" t="s">
        <v>29</v>
      </c>
      <c r="B11">
        <v>2</v>
      </c>
      <c r="D11" t="s">
        <v>75</v>
      </c>
      <c r="E11">
        <v>2</v>
      </c>
    </row>
    <row r="12" spans="1:5" x14ac:dyDescent="0.35">
      <c r="A12" t="s">
        <v>30</v>
      </c>
      <c r="B12">
        <v>3</v>
      </c>
      <c r="D12" t="s">
        <v>76</v>
      </c>
      <c r="E12">
        <v>3</v>
      </c>
    </row>
    <row r="13" spans="1:5" x14ac:dyDescent="0.35">
      <c r="A13" t="s">
        <v>31</v>
      </c>
      <c r="B13">
        <v>4</v>
      </c>
      <c r="D13" t="s">
        <v>31</v>
      </c>
      <c r="E13">
        <v>4</v>
      </c>
    </row>
    <row r="14" spans="1:5" x14ac:dyDescent="0.35">
      <c r="A14" t="s">
        <v>32</v>
      </c>
      <c r="B14">
        <v>5</v>
      </c>
      <c r="D14" t="s">
        <v>32</v>
      </c>
      <c r="E14">
        <v>5</v>
      </c>
    </row>
    <row r="15" spans="1:5" x14ac:dyDescent="0.35">
      <c r="A15" t="s">
        <v>23</v>
      </c>
      <c r="D15" t="s">
        <v>23</v>
      </c>
    </row>
    <row r="16" spans="1:5" x14ac:dyDescent="0.35">
      <c r="A16" t="s">
        <v>33</v>
      </c>
      <c r="B16">
        <v>1</v>
      </c>
      <c r="D16" t="s">
        <v>61</v>
      </c>
      <c r="E16">
        <v>1</v>
      </c>
    </row>
    <row r="17" spans="1:5" x14ac:dyDescent="0.35">
      <c r="A17" t="s">
        <v>34</v>
      </c>
      <c r="B17">
        <v>2</v>
      </c>
      <c r="D17" t="s">
        <v>62</v>
      </c>
      <c r="E17">
        <v>2</v>
      </c>
    </row>
    <row r="18" spans="1:5" x14ac:dyDescent="0.35">
      <c r="A18" t="s">
        <v>35</v>
      </c>
      <c r="B18">
        <v>3</v>
      </c>
      <c r="D18" t="s">
        <v>77</v>
      </c>
      <c r="E18">
        <v>3</v>
      </c>
    </row>
    <row r="19" spans="1:5" x14ac:dyDescent="0.35">
      <c r="A19" t="s">
        <v>36</v>
      </c>
      <c r="B19">
        <v>4</v>
      </c>
      <c r="D19" t="s">
        <v>78</v>
      </c>
      <c r="E19">
        <v>4</v>
      </c>
    </row>
    <row r="20" spans="1:5" x14ac:dyDescent="0.35">
      <c r="A20" t="s">
        <v>37</v>
      </c>
      <c r="B20">
        <v>5</v>
      </c>
      <c r="D20" t="s">
        <v>79</v>
      </c>
      <c r="E20">
        <v>5</v>
      </c>
    </row>
    <row r="21" spans="1:5" x14ac:dyDescent="0.35">
      <c r="A21" t="s">
        <v>24</v>
      </c>
      <c r="D21" t="s">
        <v>24</v>
      </c>
    </row>
    <row r="22" spans="1:5" x14ac:dyDescent="0.35">
      <c r="A22" t="s">
        <v>38</v>
      </c>
      <c r="B22">
        <v>1</v>
      </c>
      <c r="D22" t="s">
        <v>63</v>
      </c>
      <c r="E22">
        <v>1</v>
      </c>
    </row>
    <row r="23" spans="1:5" x14ac:dyDescent="0.35">
      <c r="A23" t="s">
        <v>39</v>
      </c>
      <c r="B23">
        <v>2</v>
      </c>
      <c r="D23" t="s">
        <v>64</v>
      </c>
      <c r="E23">
        <v>2</v>
      </c>
    </row>
    <row r="24" spans="1:5" x14ac:dyDescent="0.35">
      <c r="A24" t="s">
        <v>40</v>
      </c>
      <c r="B24">
        <v>3</v>
      </c>
      <c r="D24" t="s">
        <v>65</v>
      </c>
      <c r="E24">
        <v>3</v>
      </c>
    </row>
    <row r="25" spans="1:5" x14ac:dyDescent="0.35">
      <c r="A25" t="s">
        <v>41</v>
      </c>
      <c r="B25">
        <v>4</v>
      </c>
      <c r="D25" t="s">
        <v>80</v>
      </c>
      <c r="E25">
        <v>4</v>
      </c>
    </row>
    <row r="26" spans="1:5" x14ac:dyDescent="0.35">
      <c r="A26" t="s">
        <v>42</v>
      </c>
      <c r="B26">
        <v>5</v>
      </c>
      <c r="D26" t="s">
        <v>81</v>
      </c>
      <c r="E26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Air pollution</vt:lpstr>
      <vt:lpstr>Water pollution</vt:lpstr>
      <vt:lpstr>Lookups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2025-12-18T14:23:06Z</dcterms:created>
  <dcterms:modified xsi:type="dcterms:W3CDTF">2026-01-21T11:05:37Z</dcterms:modified>
</cp:coreProperties>
</file>